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40" windowWidth="9720" windowHeight="5325" activeTab="0"/>
  </bookViews>
  <sheets>
    <sheet name="conP&amp;L" sheetId="1" r:id="rId1"/>
    <sheet name="CONBS" sheetId="2" r:id="rId2"/>
    <sheet name="ChangesInEquity" sheetId="3" r:id="rId3"/>
    <sheet name="Cash Flows" sheetId="4" r:id="rId4"/>
    <sheet name="Notes" sheetId="5" r:id="rId5"/>
  </sheets>
  <definedNames>
    <definedName name="_xlnm.Print_Area" localSheetId="3">'Cash Flows'!$A$1:$E$61</definedName>
    <definedName name="_xlnm.Print_Area" localSheetId="2">'ChangesInEquity'!$A$1:$K$34</definedName>
    <definedName name="_xlnm.Print_Area" localSheetId="1">'CONBS'!$A$1:$D$56</definedName>
    <definedName name="_xlnm.Print_Area" localSheetId="0">'conP&amp;L'!$A$1:$H$66</definedName>
    <definedName name="_xlnm.Print_Area" localSheetId="4">'Notes'!$A$1:$J$9</definedName>
  </definedNames>
  <calcPr fullCalcOnLoad="1"/>
</workbook>
</file>

<file path=xl/sharedStrings.xml><?xml version="1.0" encoding="utf-8"?>
<sst xmlns="http://schemas.openxmlformats.org/spreadsheetml/2006/main" count="196" uniqueCount="151">
  <si>
    <t>Cash and bank balances</t>
  </si>
  <si>
    <t>Cash and cash equivalents comprise:</t>
  </si>
  <si>
    <t>Cash and cash equivalents at end of reporting period</t>
  </si>
  <si>
    <t>RM'000</t>
  </si>
  <si>
    <t>Total</t>
  </si>
  <si>
    <t>Sen</t>
  </si>
  <si>
    <t>Revenue</t>
  </si>
  <si>
    <t>Share capital</t>
  </si>
  <si>
    <t>Share</t>
  </si>
  <si>
    <t>capital</t>
  </si>
  <si>
    <t>Accumulated</t>
  </si>
  <si>
    <t>losses</t>
  </si>
  <si>
    <t>ended</t>
  </si>
  <si>
    <t>Net changes in cash and cash equivalents</t>
  </si>
  <si>
    <t>Cash and cash equivalents at beginning of year</t>
  </si>
  <si>
    <t>Taxation</t>
  </si>
  <si>
    <t>Quarter</t>
  </si>
  <si>
    <t>Current</t>
  </si>
  <si>
    <t>Property, plant and equipment</t>
  </si>
  <si>
    <t>ASSETS</t>
  </si>
  <si>
    <t>Other operating expenses</t>
  </si>
  <si>
    <t>Net assets per share  (RM)</t>
  </si>
  <si>
    <t>Non-distributable</t>
  </si>
  <si>
    <t>Exchange</t>
  </si>
  <si>
    <t>the accompanying explanatory notes attached to the interim financial statements.)</t>
  </si>
  <si>
    <t>Revaluation</t>
  </si>
  <si>
    <t>Profit/(Loss) before taxation</t>
  </si>
  <si>
    <r>
      <t xml:space="preserve">METAL RECLAMATION BHD </t>
    </r>
    <r>
      <rPr>
        <b/>
        <sz val="11"/>
        <rFont val="Times New Roman"/>
        <family val="1"/>
      </rPr>
      <t>(424773-V)</t>
    </r>
  </si>
  <si>
    <t>(Incorporated in Malaysia)</t>
  </si>
  <si>
    <t>Cost of sales</t>
  </si>
  <si>
    <t>Comparative</t>
  </si>
  <si>
    <t>Cumulative</t>
  </si>
  <si>
    <t>Gross Profit/(Loss)</t>
  </si>
  <si>
    <t>Other income</t>
  </si>
  <si>
    <t>Selling and distribution expenses</t>
  </si>
  <si>
    <t>Administrative expenses</t>
  </si>
  <si>
    <t>(1)  Basic    (Sen)</t>
  </si>
  <si>
    <t>(2)  Diluted  (Sen)</t>
  </si>
  <si>
    <t>Not applicable</t>
  </si>
  <si>
    <t>As at</t>
  </si>
  <si>
    <t xml:space="preserve">end of </t>
  </si>
  <si>
    <t>Preceding</t>
  </si>
  <si>
    <t>Financial</t>
  </si>
  <si>
    <t>Year End</t>
  </si>
  <si>
    <t>NON-CURRENT ASSETS</t>
  </si>
  <si>
    <t>CURRENT ASSETS</t>
  </si>
  <si>
    <t>TOTAL ASSETS</t>
  </si>
  <si>
    <t>EQUITY AND LIABILITIES</t>
  </si>
  <si>
    <t>Investment in an associate</t>
  </si>
  <si>
    <t>Tax refundable</t>
  </si>
  <si>
    <t>Share premium</t>
  </si>
  <si>
    <t>Accumulated losses</t>
  </si>
  <si>
    <t>TOTAL EQUITY</t>
  </si>
  <si>
    <t>NON-CURRENT LIABILITIES</t>
  </si>
  <si>
    <t>CURRENT LIABILITIES</t>
  </si>
  <si>
    <t>Other payables and accruals</t>
  </si>
  <si>
    <t>Short term borrowings</t>
  </si>
  <si>
    <t>Hire purchase payables</t>
  </si>
  <si>
    <t>TOTAL LIABILITIES</t>
  </si>
  <si>
    <t>TOTAL EQUITY AND LIABILITIES</t>
  </si>
  <si>
    <t>premium</t>
  </si>
  <si>
    <t>reserve</t>
  </si>
  <si>
    <t>translation</t>
  </si>
  <si>
    <t>UNAUDITED CONDENSED CONSOLIDATED STATEMENT OF CHANGES IN EQUITY</t>
  </si>
  <si>
    <t>Current period</t>
  </si>
  <si>
    <t>period ended</t>
  </si>
  <si>
    <t>Overdraft</t>
  </si>
  <si>
    <t>the accompanying explanatory notes to the interim financial statements.)</t>
  </si>
  <si>
    <t>The figures have not been audited.</t>
  </si>
  <si>
    <t>INDIVIDUAL QUARTER</t>
  </si>
  <si>
    <t>Please refer to separate file annexed to the announcement to Bursa Malaysia Securities Berhad.</t>
  </si>
  <si>
    <t>CUMULATIVE QUARTER</t>
  </si>
  <si>
    <t>Year</t>
  </si>
  <si>
    <t>To Date</t>
  </si>
  <si>
    <t>Corresponding</t>
  </si>
  <si>
    <t>Period</t>
  </si>
  <si>
    <t>Revaluation reserve</t>
  </si>
  <si>
    <t>Foreign exchange translation reserve</t>
  </si>
  <si>
    <t>Long term borrowings</t>
  </si>
  <si>
    <t>Finance costs</t>
  </si>
  <si>
    <t>Notes to Quarterly Report</t>
  </si>
  <si>
    <t xml:space="preserve">Trade payables </t>
  </si>
  <si>
    <t>Other receivables, deposits and prepayments</t>
  </si>
  <si>
    <t>Trade receivables</t>
  </si>
  <si>
    <t>Inventories</t>
  </si>
  <si>
    <t xml:space="preserve">UNAUDITED CONDENSED CONSOLIDATED STATEMENT OF COMPREHENSIVE INCOME </t>
  </si>
  <si>
    <t>Exchange differences on translation of foreign operations</t>
  </si>
  <si>
    <t>Total Comprehensive Income / (Loss) for the period</t>
  </si>
  <si>
    <t>Profit / (Loss) attributable to:</t>
  </si>
  <si>
    <t xml:space="preserve">(The Condensed Consolidated Statement of Comprehensive Income should be read in conjunction </t>
  </si>
  <si>
    <t xml:space="preserve">Owners of the Company </t>
  </si>
  <si>
    <t>UNAUDITED CONDENSED CONSOLIDATED STATEMENT OF FINANCIAL POSITION</t>
  </si>
  <si>
    <t>(The Condensed Consolidated Statement of Financial Position should be read in conjunction</t>
  </si>
  <si>
    <t>Attributable to owners of the Company</t>
  </si>
  <si>
    <t>Total comprehensive income/(loss) for the period</t>
  </si>
  <si>
    <t xml:space="preserve">Other Comprehensive Income / (Loss) </t>
  </si>
  <si>
    <t>Total Comprehensive Income / (Loss) attributable to:</t>
  </si>
  <si>
    <t>Profit / (Loss) for the period</t>
  </si>
  <si>
    <t xml:space="preserve">(The Condensed Consolidated Statement of Changes in Equity should be read in conjunction </t>
  </si>
  <si>
    <t>UNAUDITED CONDENSED CONSOLIDATED STATEMENT OF CASH FLOWS</t>
  </si>
  <si>
    <t>(The Condensed Consolidated Statement of Cash Flows should be read in conjunction</t>
  </si>
  <si>
    <t>Earnings/(Loss) per share (Note 25):</t>
  </si>
  <si>
    <t>Profit/(Loss) from operations</t>
  </si>
  <si>
    <t>Share of profit of an associate</t>
  </si>
  <si>
    <t>Other Comprehensive Income / (Loss) :</t>
  </si>
  <si>
    <t>Deferred tax liabilities</t>
  </si>
  <si>
    <t>Balance at 1 July 2012</t>
  </si>
  <si>
    <t>Profit / (Loss) before taxation</t>
  </si>
  <si>
    <t>Adjustments for non-cash and non-operating items:</t>
  </si>
  <si>
    <t>- Depreciation of property, plant and equipment</t>
  </si>
  <si>
    <t>- Interest expense</t>
  </si>
  <si>
    <t>- Interest income</t>
  </si>
  <si>
    <t>- Share of profit in an associate</t>
  </si>
  <si>
    <t>Operating profit / (loss) before working capital changes</t>
  </si>
  <si>
    <t>(Increase) / Decrease in working capital changes</t>
  </si>
  <si>
    <t>Cash flow from operations</t>
  </si>
  <si>
    <t>Income tax recovered / (paid)</t>
  </si>
  <si>
    <t>Interest paid</t>
  </si>
  <si>
    <t>Dividend received from an associate</t>
  </si>
  <si>
    <t>Proceed from  disposal of equipment</t>
  </si>
  <si>
    <t>Purchase of property, plant and equipment</t>
  </si>
  <si>
    <t>Interest received</t>
  </si>
  <si>
    <t>Cash flows from / (for) investing activities</t>
  </si>
  <si>
    <t>Cash flows from / (for) financing activities</t>
  </si>
  <si>
    <t>Additional / (Repayment) of bankers' acceptances &amp; revolving credits</t>
  </si>
  <si>
    <t>Additional / (Repayment) of term loans</t>
  </si>
  <si>
    <t>Repayment of hire purchase payables</t>
  </si>
  <si>
    <t>Advances from / (Repayment to) directors</t>
  </si>
  <si>
    <t>(Repayment) to / Advances from a related party</t>
  </si>
  <si>
    <t>Cash flows from / (for) operating activities</t>
  </si>
  <si>
    <t>Net cash from / (for) operating activities</t>
  </si>
  <si>
    <t>Net cash from / (for) investing activities</t>
  </si>
  <si>
    <t>Net cash from / (for) financing activities</t>
  </si>
  <si>
    <t>- Loss / (Gain) on disposal of equipment</t>
  </si>
  <si>
    <t>FYE 2013</t>
  </si>
  <si>
    <t>30.6.2013</t>
  </si>
  <si>
    <t>- Inventories written down</t>
  </si>
  <si>
    <t xml:space="preserve"> Foreign Exchange Translation Differences</t>
  </si>
  <si>
    <t>with the Audited Financial Statements for the year ended 30 June 2013 and</t>
  </si>
  <si>
    <t>Balance at 1 July 2013</t>
  </si>
  <si>
    <t xml:space="preserve">  with the Audited Financial Statements for the year ended 30 June 2013 and</t>
  </si>
  <si>
    <t xml:space="preserve">   with the Audited Financial Statements for the year ended 30 June 2013 and</t>
  </si>
  <si>
    <t>FYE 2014</t>
  </si>
  <si>
    <t>FOR THE THIRD QUARTER ENDED 31 MARCH 2014</t>
  </si>
  <si>
    <t>31.3.2014</t>
  </si>
  <si>
    <t>31.3.2013</t>
  </si>
  <si>
    <t>AS AT 31 MARCH 2014</t>
  </si>
  <si>
    <t>9-month period ended 31 March 2013</t>
  </si>
  <si>
    <t>Balance at 31 March 2013</t>
  </si>
  <si>
    <t>9-month period ended 31 March 2014</t>
  </si>
  <si>
    <t>Balance at 31 March 2014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</si>
</sst>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0.00000000"/>
    <numFmt numFmtId="187" formatCode="0.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(* #,##0.000_);_(* \(#,##0.000\);_(* &quot;-&quot;??_);_(@_)"/>
    <numFmt numFmtId="195" formatCode="_(* #,##0.0000_);_(* \(#,##0.00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  <numFmt numFmtId="201" formatCode="#,##0.0"/>
    <numFmt numFmtId="202" formatCode="#,##0.0000"/>
    <numFmt numFmtId="203" formatCode="_(* #,##0.0000_);_(* \(#,##0.0000\);_(* &quot;-&quot;????_);_(@_)"/>
    <numFmt numFmtId="204" formatCode="#,##0.00000"/>
    <numFmt numFmtId="205" formatCode="0.0%"/>
    <numFmt numFmtId="206" formatCode="_(* #,##0.00000_);_(* \(#,##0.00000\);_(* &quot;-&quot;??_);_(@_)"/>
    <numFmt numFmtId="207" formatCode="_(* #,##0.0_);_(* \(#,##0.0\);_(* &quot;-&quot;?_);_(@_)"/>
  </numFmts>
  <fonts count="69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85" fontId="3" fillId="0" borderId="0" xfId="42" applyNumberFormat="1" applyFont="1" applyAlignment="1">
      <alignment/>
    </xf>
    <xf numFmtId="185" fontId="3" fillId="0" borderId="10" xfId="42" applyNumberFormat="1" applyFont="1" applyBorder="1" applyAlignment="1">
      <alignment/>
    </xf>
    <xf numFmtId="185" fontId="3" fillId="0" borderId="0" xfId="42" applyNumberFormat="1" applyFont="1" applyBorder="1" applyAlignment="1">
      <alignment/>
    </xf>
    <xf numFmtId="0" fontId="3" fillId="0" borderId="0" xfId="0" applyFont="1" applyAlignment="1">
      <alignment horizontal="center"/>
    </xf>
    <xf numFmtId="185" fontId="2" fillId="0" borderId="0" xfId="42" applyNumberFormat="1" applyFont="1" applyAlignment="1">
      <alignment/>
    </xf>
    <xf numFmtId="185" fontId="3" fillId="0" borderId="11" xfId="42" applyNumberFormat="1" applyFont="1" applyBorder="1" applyAlignment="1">
      <alignment/>
    </xf>
    <xf numFmtId="0" fontId="3" fillId="0" borderId="0" xfId="0" applyFont="1" applyAlignment="1" quotePrefix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185" fontId="8" fillId="0" borderId="12" xfId="42" applyNumberFormat="1" applyFont="1" applyBorder="1" applyAlignment="1">
      <alignment horizontal="center"/>
    </xf>
    <xf numFmtId="185" fontId="3" fillId="0" borderId="13" xfId="42" applyNumberFormat="1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12" xfId="42" applyNumberFormat="1" applyFont="1" applyBorder="1" applyAlignment="1">
      <alignment/>
    </xf>
    <xf numFmtId="0" fontId="3" fillId="0" borderId="15" xfId="0" applyFont="1" applyBorder="1" applyAlignment="1">
      <alignment/>
    </xf>
    <xf numFmtId="185" fontId="3" fillId="0" borderId="12" xfId="42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185" fontId="8" fillId="0" borderId="0" xfId="42" applyNumberFormat="1" applyFont="1" applyAlignment="1">
      <alignment/>
    </xf>
    <xf numFmtId="185" fontId="9" fillId="0" borderId="0" xfId="42" applyNumberFormat="1" applyFont="1" applyBorder="1" applyAlignment="1">
      <alignment/>
    </xf>
    <xf numFmtId="185" fontId="9" fillId="0" borderId="11" xfId="42" applyNumberFormat="1" applyFont="1" applyBorder="1" applyAlignment="1">
      <alignment/>
    </xf>
    <xf numFmtId="43" fontId="9" fillId="0" borderId="0" xfId="42" applyNumberFormat="1" applyFont="1" applyBorder="1" applyAlignment="1">
      <alignment/>
    </xf>
    <xf numFmtId="185" fontId="3" fillId="0" borderId="17" xfId="4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85" fontId="1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 quotePrefix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85" fontId="5" fillId="0" borderId="0" xfId="42" applyNumberFormat="1" applyFont="1" applyBorder="1" applyAlignment="1">
      <alignment/>
    </xf>
    <xf numFmtId="185" fontId="9" fillId="0" borderId="0" xfId="42" applyNumberFormat="1" applyFont="1" applyAlignment="1">
      <alignment/>
    </xf>
    <xf numFmtId="185" fontId="5" fillId="0" borderId="0" xfId="42" applyNumberFormat="1" applyFont="1" applyAlignment="1">
      <alignment/>
    </xf>
    <xf numFmtId="185" fontId="5" fillId="0" borderId="0" xfId="42" applyNumberFormat="1" applyFont="1" applyAlignment="1">
      <alignment horizontal="center"/>
    </xf>
    <xf numFmtId="185" fontId="9" fillId="0" borderId="0" xfId="42" applyNumberFormat="1" applyFont="1" applyAlignment="1" quotePrefix="1">
      <alignment/>
    </xf>
    <xf numFmtId="185" fontId="5" fillId="33" borderId="0" xfId="42" applyNumberFormat="1" applyFont="1" applyFill="1" applyAlignment="1">
      <alignment/>
    </xf>
    <xf numFmtId="185" fontId="9" fillId="33" borderId="0" xfId="42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 horizontal="right"/>
    </xf>
    <xf numFmtId="185" fontId="9" fillId="0" borderId="0" xfId="42" applyNumberFormat="1" applyFont="1" applyFill="1" applyAlignment="1">
      <alignment/>
    </xf>
    <xf numFmtId="0" fontId="3" fillId="0" borderId="0" xfId="0" applyFont="1" applyAlignment="1">
      <alignment horizontal="right"/>
    </xf>
    <xf numFmtId="185" fontId="7" fillId="0" borderId="0" xfId="42" applyNumberFormat="1" applyFont="1" applyAlignment="1">
      <alignment/>
    </xf>
    <xf numFmtId="9" fontId="3" fillId="0" borderId="0" xfId="0" applyNumberFormat="1" applyFont="1" applyAlignment="1">
      <alignment/>
    </xf>
    <xf numFmtId="43" fontId="3" fillId="0" borderId="0" xfId="42" applyFont="1" applyAlignment="1">
      <alignment/>
    </xf>
    <xf numFmtId="185" fontId="9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94" fontId="9" fillId="0" borderId="0" xfId="42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/>
    </xf>
    <xf numFmtId="185" fontId="3" fillId="0" borderId="0" xfId="42" applyNumberFormat="1" applyFont="1" applyFill="1" applyAlignment="1">
      <alignment/>
    </xf>
    <xf numFmtId="185" fontId="3" fillId="0" borderId="0" xfId="0" applyNumberFormat="1" applyFont="1" applyFill="1" applyAlignment="1">
      <alignment/>
    </xf>
    <xf numFmtId="185" fontId="3" fillId="0" borderId="1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/>
    </xf>
    <xf numFmtId="185" fontId="13" fillId="0" borderId="0" xfId="42" applyNumberFormat="1" applyFont="1" applyBorder="1" applyAlignment="1">
      <alignment/>
    </xf>
    <xf numFmtId="9" fontId="3" fillId="0" borderId="0" xfId="59" applyFont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 quotePrefix="1">
      <alignment horizontal="center"/>
    </xf>
    <xf numFmtId="0" fontId="2" fillId="0" borderId="0" xfId="0" applyFont="1" applyBorder="1" applyAlignment="1">
      <alignment horizontal="right"/>
    </xf>
    <xf numFmtId="43" fontId="3" fillId="0" borderId="0" xfId="0" applyNumberFormat="1" applyFont="1" applyBorder="1" applyAlignment="1">
      <alignment horizontal="center"/>
    </xf>
    <xf numFmtId="185" fontId="3" fillId="0" borderId="17" xfId="42" applyNumberFormat="1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185" fontId="3" fillId="0" borderId="0" xfId="42" applyNumberFormat="1" applyFont="1" applyBorder="1" applyAlignment="1" quotePrefix="1">
      <alignment horizontal="center"/>
    </xf>
    <xf numFmtId="185" fontId="8" fillId="0" borderId="0" xfId="42" applyNumberFormat="1" applyFont="1" applyBorder="1" applyAlignment="1">
      <alignment horizontal="center"/>
    </xf>
    <xf numFmtId="185" fontId="5" fillId="0" borderId="0" xfId="42" applyNumberFormat="1" applyFont="1" applyFill="1" applyBorder="1" applyAlignment="1">
      <alignment horizontal="center"/>
    </xf>
    <xf numFmtId="184" fontId="3" fillId="0" borderId="0" xfId="42" applyNumberFormat="1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185" fontId="3" fillId="0" borderId="19" xfId="42" applyNumberFormat="1" applyFont="1" applyBorder="1" applyAlignment="1">
      <alignment/>
    </xf>
    <xf numFmtId="185" fontId="3" fillId="0" borderId="16" xfId="42" applyNumberFormat="1" applyFont="1" applyBorder="1" applyAlignment="1">
      <alignment horizontal="center"/>
    </xf>
    <xf numFmtId="185" fontId="3" fillId="0" borderId="16" xfId="42" applyNumberFormat="1" applyFont="1" applyBorder="1" applyAlignment="1">
      <alignment/>
    </xf>
    <xf numFmtId="185" fontId="8" fillId="0" borderId="20" xfId="42" applyNumberFormat="1" applyFont="1" applyBorder="1" applyAlignment="1">
      <alignment horizontal="center"/>
    </xf>
    <xf numFmtId="0" fontId="8" fillId="0" borderId="0" xfId="0" applyFont="1" applyAlignment="1" quotePrefix="1">
      <alignment/>
    </xf>
    <xf numFmtId="0" fontId="2" fillId="0" borderId="0" xfId="0" applyFont="1" applyBorder="1" applyAlignment="1">
      <alignment/>
    </xf>
    <xf numFmtId="185" fontId="3" fillId="0" borderId="21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right"/>
    </xf>
    <xf numFmtId="185" fontId="5" fillId="0" borderId="0" xfId="42" applyNumberFormat="1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/>
    </xf>
    <xf numFmtId="185" fontId="3" fillId="0" borderId="0" xfId="42" applyNumberFormat="1" applyFont="1" applyAlignment="1" quotePrefix="1">
      <alignment horizontal="right"/>
    </xf>
    <xf numFmtId="0" fontId="11" fillId="0" borderId="0" xfId="0" applyFont="1" applyAlignment="1">
      <alignment horizontal="right"/>
    </xf>
    <xf numFmtId="43" fontId="3" fillId="0" borderId="0" xfId="42" applyFont="1" applyAlignment="1" quotePrefix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85" fontId="14" fillId="0" borderId="0" xfId="42" applyNumberFormat="1" applyFont="1" applyAlignment="1">
      <alignment/>
    </xf>
    <xf numFmtId="43" fontId="14" fillId="0" borderId="0" xfId="42" applyFont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185" fontId="3" fillId="0" borderId="0" xfId="42" applyNumberFormat="1" applyFont="1" applyAlignment="1" quotePrefix="1">
      <alignment horizontal="left"/>
    </xf>
    <xf numFmtId="0" fontId="8" fillId="0" borderId="0" xfId="0" applyFont="1" applyAlignment="1" quotePrefix="1">
      <alignment horizontal="center"/>
    </xf>
    <xf numFmtId="185" fontId="3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185" fontId="3" fillId="0" borderId="0" xfId="42" applyNumberFormat="1" applyFont="1" applyBorder="1" applyAlignment="1">
      <alignment horizontal="right"/>
    </xf>
    <xf numFmtId="185" fontId="3" fillId="0" borderId="11" xfId="42" applyNumberFormat="1" applyFont="1" applyBorder="1" applyAlignment="1">
      <alignment horizontal="center"/>
    </xf>
    <xf numFmtId="185" fontId="3" fillId="0" borderId="0" xfId="0" applyNumberFormat="1" applyFont="1" applyAlignment="1">
      <alignment/>
    </xf>
    <xf numFmtId="0" fontId="3" fillId="0" borderId="0" xfId="0" applyFont="1" applyBorder="1" applyAlignment="1" quotePrefix="1">
      <alignment horizontal="right"/>
    </xf>
    <xf numFmtId="185" fontId="3" fillId="0" borderId="0" xfId="42" applyNumberFormat="1" applyFont="1" applyBorder="1" applyAlignment="1" quotePrefix="1">
      <alignment horizontal="right"/>
    </xf>
    <xf numFmtId="185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85" fontId="3" fillId="0" borderId="0" xfId="0" applyNumberFormat="1" applyFont="1" applyFill="1" applyBorder="1" applyAlignment="1">
      <alignment/>
    </xf>
    <xf numFmtId="185" fontId="9" fillId="33" borderId="0" xfId="42" applyNumberFormat="1" applyFont="1" applyFill="1" applyBorder="1" applyAlignment="1">
      <alignment/>
    </xf>
    <xf numFmtId="185" fontId="17" fillId="0" borderId="0" xfId="42" applyNumberFormat="1" applyFont="1" applyAlignment="1">
      <alignment horizontal="center"/>
    </xf>
    <xf numFmtId="185" fontId="3" fillId="0" borderId="0" xfId="42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185" fontId="3" fillId="0" borderId="0" xfId="42" applyNumberFormat="1" applyFont="1" applyAlignment="1">
      <alignment/>
    </xf>
    <xf numFmtId="185" fontId="3" fillId="0" borderId="0" xfId="42" applyNumberFormat="1" applyFont="1" applyAlignment="1" quotePrefix="1">
      <alignment/>
    </xf>
    <xf numFmtId="4" fontId="3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85" fontId="18" fillId="0" borderId="0" xfId="42" applyNumberFormat="1" applyFont="1" applyAlignment="1">
      <alignment/>
    </xf>
    <xf numFmtId="185" fontId="18" fillId="33" borderId="0" xfId="42" applyNumberFormat="1" applyFont="1" applyFill="1" applyAlignment="1">
      <alignment/>
    </xf>
    <xf numFmtId="185" fontId="19" fillId="0" borderId="0" xfId="42" applyNumberFormat="1" applyFont="1" applyAlignment="1">
      <alignment/>
    </xf>
    <xf numFmtId="49" fontId="20" fillId="0" borderId="0" xfId="0" applyNumberFormat="1" applyFont="1" applyAlignment="1">
      <alignment/>
    </xf>
    <xf numFmtId="185" fontId="21" fillId="0" borderId="0" xfId="42" applyNumberFormat="1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Border="1" applyAlignment="1" quotePrefix="1">
      <alignment horizontal="center"/>
    </xf>
    <xf numFmtId="185" fontId="12" fillId="33" borderId="0" xfId="42" applyNumberFormat="1" applyFont="1" applyFill="1" applyBorder="1" applyAlignment="1">
      <alignment horizontal="center"/>
    </xf>
    <xf numFmtId="185" fontId="24" fillId="0" borderId="0" xfId="53" applyNumberFormat="1" applyFont="1" applyBorder="1" applyAlignment="1" applyProtection="1">
      <alignment/>
      <protection/>
    </xf>
    <xf numFmtId="185" fontId="3" fillId="0" borderId="22" xfId="42" applyNumberFormat="1" applyFont="1" applyBorder="1" applyAlignment="1">
      <alignment/>
    </xf>
    <xf numFmtId="0" fontId="2" fillId="0" borderId="0" xfId="0" applyFont="1" applyFill="1" applyAlignment="1" quotePrefix="1">
      <alignment horizontal="center"/>
    </xf>
    <xf numFmtId="4" fontId="3" fillId="0" borderId="0" xfId="0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185" fontId="3" fillId="0" borderId="0" xfId="42" applyNumberFormat="1" applyFont="1" applyAlignment="1">
      <alignment horizontal="right"/>
    </xf>
    <xf numFmtId="185" fontId="25" fillId="0" borderId="0" xfId="53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43" fontId="9" fillId="0" borderId="0" xfId="42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49" fontId="27" fillId="0" borderId="0" xfId="42" applyNumberFormat="1" applyFont="1" applyBorder="1" applyAlignment="1" quotePrefix="1">
      <alignment/>
    </xf>
    <xf numFmtId="185" fontId="2" fillId="0" borderId="0" xfId="42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 horizontal="left"/>
    </xf>
    <xf numFmtId="185" fontId="3" fillId="0" borderId="0" xfId="42" applyNumberFormat="1" applyFont="1" applyAlignment="1" quotePrefix="1">
      <alignment/>
    </xf>
    <xf numFmtId="0" fontId="12" fillId="0" borderId="0" xfId="0" applyFont="1" applyBorder="1" applyAlignment="1">
      <alignment horizontal="center"/>
    </xf>
    <xf numFmtId="202" fontId="3" fillId="0" borderId="0" xfId="0" applyNumberFormat="1" applyFont="1" applyFill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3" fillId="0" borderId="0" xfId="0" applyNumberFormat="1" applyFont="1" applyBorder="1" applyAlignment="1">
      <alignment horizontal="center"/>
    </xf>
    <xf numFmtId="202" fontId="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2" fillId="0" borderId="0" xfId="42" applyNumberFormat="1" applyFont="1" applyAlignment="1">
      <alignment/>
    </xf>
    <xf numFmtId="49" fontId="3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8" fillId="0" borderId="0" xfId="0" applyNumberFormat="1" applyFont="1" applyAlignment="1" quotePrefix="1">
      <alignment/>
    </xf>
    <xf numFmtId="49" fontId="8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8" fillId="0" borderId="0" xfId="42" applyNumberFormat="1" applyFont="1" applyBorder="1" applyAlignment="1">
      <alignment/>
    </xf>
    <xf numFmtId="49" fontId="8" fillId="0" borderId="0" xfId="42" applyNumberFormat="1" applyFont="1" applyBorder="1" applyAlignment="1" quotePrefix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/>
    </xf>
    <xf numFmtId="185" fontId="15" fillId="0" borderId="0" xfId="42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5" fontId="5" fillId="0" borderId="0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185" fontId="3" fillId="0" borderId="0" xfId="42" applyNumberFormat="1" applyFont="1" applyAlignment="1" quotePrefix="1">
      <alignment horizontal="center"/>
    </xf>
    <xf numFmtId="49" fontId="3" fillId="0" borderId="0" xfId="0" applyNumberFormat="1" applyFont="1" applyFill="1" applyAlignment="1" quotePrefix="1">
      <alignment horizontal="left"/>
    </xf>
    <xf numFmtId="185" fontId="5" fillId="0" borderId="0" xfId="42" applyNumberFormat="1" applyFont="1" applyFill="1" applyBorder="1" applyAlignment="1">
      <alignment horizontal="right"/>
    </xf>
    <xf numFmtId="185" fontId="3" fillId="34" borderId="0" xfId="42" applyNumberFormat="1" applyFont="1" applyFill="1" applyAlignment="1">
      <alignment/>
    </xf>
    <xf numFmtId="185" fontId="3" fillId="0" borderId="0" xfId="42" applyNumberFormat="1" applyFont="1" applyFill="1" applyAlignment="1">
      <alignment horizontal="center"/>
    </xf>
    <xf numFmtId="185" fontId="3" fillId="0" borderId="0" xfId="42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/>
    </xf>
    <xf numFmtId="185" fontId="3" fillId="0" borderId="2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3" xfId="0" applyFont="1" applyBorder="1" applyAlignment="1" quotePrefix="1">
      <alignment horizontal="center"/>
    </xf>
    <xf numFmtId="0" fontId="12" fillId="0" borderId="20" xfId="0" applyFont="1" applyBorder="1" applyAlignment="1" quotePrefix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30" fillId="0" borderId="0" xfId="0" applyFont="1" applyFill="1" applyAlignment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32" fillId="0" borderId="0" xfId="0" applyFont="1" applyAlignment="1">
      <alignment/>
    </xf>
    <xf numFmtId="0" fontId="12" fillId="0" borderId="23" xfId="0" applyFont="1" applyFill="1" applyBorder="1" applyAlignment="1" quotePrefix="1">
      <alignment horizontal="center"/>
    </xf>
    <xf numFmtId="185" fontId="13" fillId="0" borderId="0" xfId="42" applyNumberFormat="1" applyFont="1" applyAlignment="1">
      <alignment/>
    </xf>
    <xf numFmtId="0" fontId="12" fillId="0" borderId="0" xfId="0" applyFont="1" applyAlignment="1">
      <alignment/>
    </xf>
    <xf numFmtId="185" fontId="21" fillId="0" borderId="0" xfId="42" applyNumberFormat="1" applyFont="1" applyBorder="1" applyAlignment="1">
      <alignment horizontal="center"/>
    </xf>
    <xf numFmtId="185" fontId="13" fillId="0" borderId="21" xfId="42" applyNumberFormat="1" applyFont="1" applyFill="1" applyBorder="1" applyAlignment="1">
      <alignment/>
    </xf>
    <xf numFmtId="185" fontId="13" fillId="0" borderId="0" xfId="42" applyNumberFormat="1" applyFont="1" applyFill="1" applyBorder="1" applyAlignment="1">
      <alignment/>
    </xf>
    <xf numFmtId="185" fontId="13" fillId="0" borderId="10" xfId="42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2" fontId="13" fillId="0" borderId="10" xfId="0" applyNumberFormat="1" applyFont="1" applyBorder="1" applyAlignment="1">
      <alignment/>
    </xf>
    <xf numFmtId="185" fontId="12" fillId="33" borderId="0" xfId="42" applyNumberFormat="1" applyFont="1" applyFill="1" applyBorder="1" applyAlignment="1">
      <alignment/>
    </xf>
    <xf numFmtId="185" fontId="13" fillId="33" borderId="0" xfId="42" applyNumberFormat="1" applyFont="1" applyFill="1" applyBorder="1" applyAlignment="1">
      <alignment/>
    </xf>
    <xf numFmtId="185" fontId="21" fillId="33" borderId="0" xfId="42" applyNumberFormat="1" applyFont="1" applyFill="1" applyBorder="1" applyAlignment="1">
      <alignment/>
    </xf>
    <xf numFmtId="185" fontId="12" fillId="0" borderId="0" xfId="42" applyNumberFormat="1" applyFont="1" applyFill="1" applyBorder="1" applyAlignment="1" quotePrefix="1">
      <alignment horizontal="center"/>
    </xf>
    <xf numFmtId="185" fontId="13" fillId="0" borderId="19" xfId="42" applyNumberFormat="1" applyFont="1" applyBorder="1" applyAlignment="1">
      <alignment/>
    </xf>
    <xf numFmtId="185" fontId="13" fillId="0" borderId="10" xfId="42" applyNumberFormat="1" applyFont="1" applyBorder="1" applyAlignment="1">
      <alignment/>
    </xf>
    <xf numFmtId="185" fontId="13" fillId="0" borderId="11" xfId="42" applyNumberFormat="1" applyFont="1" applyBorder="1" applyAlignment="1">
      <alignment/>
    </xf>
    <xf numFmtId="185" fontId="13" fillId="0" borderId="0" xfId="42" applyNumberFormat="1" applyFont="1" applyBorder="1" applyAlignment="1">
      <alignment horizontal="center"/>
    </xf>
    <xf numFmtId="185" fontId="13" fillId="0" borderId="21" xfId="42" applyNumberFormat="1" applyFont="1" applyBorder="1" applyAlignment="1">
      <alignment/>
    </xf>
    <xf numFmtId="194" fontId="13" fillId="0" borderId="0" xfId="42" applyNumberFormat="1" applyFont="1" applyFill="1" applyBorder="1" applyAlignment="1">
      <alignment/>
    </xf>
    <xf numFmtId="43" fontId="13" fillId="0" borderId="0" xfId="42" applyNumberFormat="1" applyFont="1" applyBorder="1" applyAlignment="1">
      <alignment/>
    </xf>
    <xf numFmtId="49" fontId="12" fillId="0" borderId="0" xfId="42" applyNumberFormat="1" applyFont="1" applyBorder="1" applyAlignment="1">
      <alignment/>
    </xf>
    <xf numFmtId="49" fontId="13" fillId="0" borderId="0" xfId="42" applyNumberFormat="1" applyFont="1" applyBorder="1" applyAlignment="1">
      <alignment/>
    </xf>
    <xf numFmtId="49" fontId="32" fillId="0" borderId="0" xfId="42" applyNumberFormat="1" applyFont="1" applyBorder="1" applyAlignment="1">
      <alignment/>
    </xf>
    <xf numFmtId="185" fontId="5" fillId="0" borderId="0" xfId="42" applyNumberFormat="1" applyFont="1" applyFill="1" applyAlignment="1">
      <alignment horizontal="center"/>
    </xf>
    <xf numFmtId="49" fontId="9" fillId="0" borderId="0" xfId="42" applyNumberFormat="1" applyFont="1" applyAlignment="1">
      <alignment/>
    </xf>
    <xf numFmtId="49" fontId="5" fillId="0" borderId="0" xfId="42" applyNumberFormat="1" applyFont="1" applyAlignment="1">
      <alignment/>
    </xf>
    <xf numFmtId="49" fontId="3" fillId="0" borderId="0" xfId="42" applyNumberFormat="1" applyFont="1" applyAlignment="1">
      <alignment/>
    </xf>
    <xf numFmtId="49" fontId="5" fillId="33" borderId="0" xfId="42" applyNumberFormat="1" applyFont="1" applyFill="1" applyAlignment="1">
      <alignment/>
    </xf>
    <xf numFmtId="49" fontId="7" fillId="0" borderId="0" xfId="42" applyNumberFormat="1" applyFont="1" applyFill="1" applyAlignment="1">
      <alignment/>
    </xf>
    <xf numFmtId="49" fontId="17" fillId="0" borderId="0" xfId="42" applyNumberFormat="1" applyFont="1" applyFill="1" applyAlignment="1">
      <alignment/>
    </xf>
    <xf numFmtId="49" fontId="5" fillId="33" borderId="0" xfId="42" applyNumberFormat="1" applyFont="1" applyFill="1" applyAlignment="1" quotePrefix="1">
      <alignment/>
    </xf>
    <xf numFmtId="49" fontId="5" fillId="0" borderId="0" xfId="42" applyNumberFormat="1" applyFont="1" applyFill="1" applyAlignment="1">
      <alignment/>
    </xf>
    <xf numFmtId="49" fontId="28" fillId="0" borderId="0" xfId="42" applyNumberFormat="1" applyFont="1" applyFill="1" applyAlignment="1">
      <alignment horizontal="center"/>
    </xf>
    <xf numFmtId="49" fontId="9" fillId="0" borderId="0" xfId="42" applyNumberFormat="1" applyFont="1" applyFill="1" applyBorder="1" applyAlignment="1">
      <alignment/>
    </xf>
    <xf numFmtId="185" fontId="29" fillId="0" borderId="0" xfId="42" applyNumberFormat="1" applyFont="1" applyAlignment="1">
      <alignment/>
    </xf>
    <xf numFmtId="49" fontId="29" fillId="0" borderId="0" xfId="42" applyNumberFormat="1" applyFont="1" applyAlignment="1">
      <alignment/>
    </xf>
    <xf numFmtId="185" fontId="9" fillId="33" borderId="0" xfId="42" applyNumberFormat="1" applyFont="1" applyFill="1" applyAlignment="1">
      <alignment horizontal="center"/>
    </xf>
    <xf numFmtId="185" fontId="9" fillId="33" borderId="0" xfId="42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 quotePrefix="1">
      <alignment horizontal="left"/>
    </xf>
    <xf numFmtId="49" fontId="12" fillId="0" borderId="0" xfId="0" applyNumberFormat="1" applyFont="1" applyAlignment="1" quotePrefix="1">
      <alignment horizontal="center"/>
    </xf>
    <xf numFmtId="49" fontId="32" fillId="0" borderId="0" xfId="0" applyNumberFormat="1" applyFont="1" applyAlignment="1">
      <alignment horizontal="left"/>
    </xf>
    <xf numFmtId="2" fontId="13" fillId="0" borderId="0" xfId="0" applyNumberFormat="1" applyFont="1" applyBorder="1" applyAlignment="1">
      <alignment/>
    </xf>
    <xf numFmtId="185" fontId="17" fillId="0" borderId="0" xfId="42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5" fontId="13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93" fontId="3" fillId="0" borderId="0" xfId="59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center"/>
    </xf>
    <xf numFmtId="184" fontId="3" fillId="0" borderId="0" xfId="59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5" fontId="9" fillId="0" borderId="0" xfId="42" applyNumberFormat="1" applyFont="1" applyBorder="1" applyAlignment="1" quotePrefix="1">
      <alignment/>
    </xf>
    <xf numFmtId="0" fontId="12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43" fontId="13" fillId="0" borderId="0" xfId="42" applyFont="1" applyFill="1" applyBorder="1" applyAlignment="1">
      <alignment/>
    </xf>
    <xf numFmtId="43" fontId="12" fillId="0" borderId="0" xfId="42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185" fontId="13" fillId="0" borderId="21" xfId="0" applyNumberFormat="1" applyFont="1" applyBorder="1" applyAlignment="1">
      <alignment/>
    </xf>
    <xf numFmtId="185" fontId="13" fillId="0" borderId="24" xfId="42" applyNumberFormat="1" applyFont="1" applyBorder="1" applyAlignment="1">
      <alignment/>
    </xf>
    <xf numFmtId="185" fontId="13" fillId="0" borderId="25" xfId="42" applyNumberFormat="1" applyFont="1" applyBorder="1" applyAlignment="1">
      <alignment/>
    </xf>
    <xf numFmtId="185" fontId="12" fillId="0" borderId="0" xfId="42" applyNumberFormat="1" applyFont="1" applyFill="1" applyBorder="1" applyAlignment="1">
      <alignment horizontal="center"/>
    </xf>
    <xf numFmtId="185" fontId="9" fillId="0" borderId="23" xfId="42" applyNumberFormat="1" applyFont="1" applyFill="1" applyBorder="1" applyAlignment="1">
      <alignment/>
    </xf>
    <xf numFmtId="185" fontId="9" fillId="0" borderId="20" xfId="42" applyNumberFormat="1" applyFont="1" applyFill="1" applyBorder="1" applyAlignment="1">
      <alignment/>
    </xf>
    <xf numFmtId="185" fontId="5" fillId="0" borderId="23" xfId="42" applyNumberFormat="1" applyFont="1" applyBorder="1" applyAlignment="1">
      <alignment horizontal="center"/>
    </xf>
    <xf numFmtId="185" fontId="5" fillId="0" borderId="20" xfId="42" applyNumberFormat="1" applyFont="1" applyFill="1" applyBorder="1" applyAlignment="1">
      <alignment horizontal="center"/>
    </xf>
    <xf numFmtId="185" fontId="5" fillId="0" borderId="15" xfId="42" applyNumberFormat="1" applyFont="1" applyBorder="1" applyAlignment="1">
      <alignment horizontal="center"/>
    </xf>
    <xf numFmtId="185" fontId="5" fillId="0" borderId="10" xfId="42" applyNumberFormat="1" applyFont="1" applyBorder="1" applyAlignment="1">
      <alignment horizontal="center"/>
    </xf>
    <xf numFmtId="185" fontId="5" fillId="0" borderId="13" xfId="42" applyNumberFormat="1" applyFont="1" applyFill="1" applyBorder="1" applyAlignment="1">
      <alignment horizontal="center"/>
    </xf>
    <xf numFmtId="49" fontId="5" fillId="0" borderId="0" xfId="42" applyNumberFormat="1" applyFont="1" applyFill="1" applyAlignment="1" quotePrefix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left" wrapText="1"/>
    </xf>
    <xf numFmtId="185" fontId="13" fillId="0" borderId="26" xfId="42" applyNumberFormat="1" applyFont="1" applyFill="1" applyBorder="1" applyAlignment="1">
      <alignment/>
    </xf>
    <xf numFmtId="185" fontId="9" fillId="0" borderId="0" xfId="42" applyNumberFormat="1" applyFont="1" applyAlignment="1">
      <alignment horizontal="right"/>
    </xf>
    <xf numFmtId="185" fontId="9" fillId="0" borderId="0" xfId="42" applyNumberFormat="1" applyFont="1" applyAlignment="1" quotePrefix="1">
      <alignment horizontal="center"/>
    </xf>
    <xf numFmtId="185" fontId="13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9" fontId="13" fillId="0" borderId="0" xfId="59" applyFont="1" applyFill="1" applyBorder="1" applyAlignment="1">
      <alignment/>
    </xf>
    <xf numFmtId="185" fontId="9" fillId="0" borderId="0" xfId="42" applyNumberFormat="1" applyFont="1" applyBorder="1" applyAlignment="1">
      <alignment horizontal="right"/>
    </xf>
    <xf numFmtId="185" fontId="9" fillId="0" borderId="0" xfId="42" applyNumberFormat="1" applyFont="1" applyBorder="1" applyAlignment="1">
      <alignment horizontal="center"/>
    </xf>
    <xf numFmtId="185" fontId="9" fillId="0" borderId="10" xfId="42" applyNumberFormat="1" applyFont="1" applyBorder="1" applyAlignment="1">
      <alignment horizontal="right"/>
    </xf>
    <xf numFmtId="185" fontId="9" fillId="0" borderId="19" xfId="42" applyNumberFormat="1" applyFont="1" applyBorder="1" applyAlignment="1">
      <alignment/>
    </xf>
    <xf numFmtId="49" fontId="5" fillId="0" borderId="0" xfId="42" applyNumberFormat="1" applyFont="1" applyBorder="1" applyAlignment="1">
      <alignment/>
    </xf>
    <xf numFmtId="49" fontId="7" fillId="0" borderId="0" xfId="42" applyNumberFormat="1" applyFont="1" applyFill="1" applyBorder="1" applyAlignment="1">
      <alignment/>
    </xf>
    <xf numFmtId="49" fontId="9" fillId="0" borderId="0" xfId="42" applyNumberFormat="1" applyFont="1" applyBorder="1" applyAlignment="1">
      <alignment/>
    </xf>
    <xf numFmtId="49" fontId="17" fillId="0" borderId="0" xfId="42" applyNumberFormat="1" applyFont="1" applyFill="1" applyBorder="1" applyAlignment="1">
      <alignment/>
    </xf>
    <xf numFmtId="49" fontId="5" fillId="0" borderId="0" xfId="42" applyNumberFormat="1" applyFont="1" applyFill="1" applyBorder="1" applyAlignment="1" quotePrefix="1">
      <alignment/>
    </xf>
    <xf numFmtId="49" fontId="5" fillId="0" borderId="0" xfId="42" applyNumberFormat="1" applyFont="1" applyFill="1" applyBorder="1" applyAlignment="1">
      <alignment/>
    </xf>
    <xf numFmtId="185" fontId="9" fillId="0" borderId="0" xfId="42" applyNumberFormat="1" applyFont="1" applyAlignment="1">
      <alignment horizontal="center"/>
    </xf>
    <xf numFmtId="185" fontId="9" fillId="0" borderId="0" xfId="42" applyNumberFormat="1" applyFont="1" applyFill="1" applyBorder="1" applyAlignment="1">
      <alignment horizontal="right"/>
    </xf>
    <xf numFmtId="185" fontId="13" fillId="0" borderId="0" xfId="42" applyNumberFormat="1" applyFont="1" applyBorder="1" applyAlignment="1">
      <alignment horizontal="right"/>
    </xf>
    <xf numFmtId="185" fontId="34" fillId="0" borderId="0" xfId="42" applyNumberFormat="1" applyFont="1" applyBorder="1" applyAlignment="1">
      <alignment horizontal="center"/>
    </xf>
    <xf numFmtId="185" fontId="18" fillId="0" borderId="0" xfId="42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85" fontId="29" fillId="0" borderId="0" xfId="42" applyNumberFormat="1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185" fontId="32" fillId="0" borderId="0" xfId="42" applyNumberFormat="1" applyFont="1" applyBorder="1" applyAlignment="1" quotePrefix="1">
      <alignment horizontal="left"/>
    </xf>
    <xf numFmtId="185" fontId="32" fillId="0" borderId="0" xfId="42" applyNumberFormat="1" applyFont="1" applyBorder="1" applyAlignment="1">
      <alignment horizontal="left"/>
    </xf>
    <xf numFmtId="185" fontId="10" fillId="0" borderId="0" xfId="42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5" fontId="12" fillId="0" borderId="0" xfId="42" applyNumberFormat="1" applyFont="1" applyBorder="1" applyAlignment="1" quotePrefix="1">
      <alignment horizontal="center"/>
    </xf>
    <xf numFmtId="185" fontId="12" fillId="0" borderId="0" xfId="42" applyNumberFormat="1" applyFont="1" applyBorder="1" applyAlignment="1">
      <alignment horizontal="center"/>
    </xf>
    <xf numFmtId="0" fontId="10" fillId="0" borderId="0" xfId="0" applyFont="1" applyAlignment="1" quotePrefix="1">
      <alignment horizontal="center"/>
    </xf>
    <xf numFmtId="185" fontId="5" fillId="0" borderId="0" xfId="42" applyNumberFormat="1" applyFont="1" applyFill="1" applyBorder="1" applyAlignment="1">
      <alignment horizontal="center"/>
    </xf>
    <xf numFmtId="49" fontId="5" fillId="0" borderId="0" xfId="42" applyNumberFormat="1" applyFont="1" applyFill="1" applyBorder="1" applyAlignment="1">
      <alignment horizontal="center"/>
    </xf>
    <xf numFmtId="185" fontId="5" fillId="0" borderId="14" xfId="42" applyNumberFormat="1" applyFont="1" applyBorder="1" applyAlignment="1">
      <alignment horizontal="center"/>
    </xf>
    <xf numFmtId="185" fontId="5" fillId="0" borderId="19" xfId="42" applyNumberFormat="1" applyFont="1" applyBorder="1" applyAlignment="1">
      <alignment horizontal="center"/>
    </xf>
    <xf numFmtId="185" fontId="5" fillId="0" borderId="12" xfId="42" applyNumberFormat="1" applyFont="1" applyBorder="1" applyAlignment="1">
      <alignment horizontal="center"/>
    </xf>
    <xf numFmtId="49" fontId="5" fillId="0" borderId="10" xfId="42" applyNumberFormat="1" applyFont="1" applyBorder="1" applyAlignment="1">
      <alignment horizontal="center"/>
    </xf>
    <xf numFmtId="185" fontId="12" fillId="0" borderId="0" xfId="42" applyNumberFormat="1" applyFont="1" applyAlignment="1" quotePrefix="1">
      <alignment horizontal="center"/>
    </xf>
    <xf numFmtId="185" fontId="12" fillId="0" borderId="0" xfId="42" applyNumberFormat="1" applyFont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85" fontId="3" fillId="0" borderId="0" xfId="42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1"/>
  <sheetViews>
    <sheetView showGridLines="0" tabSelected="1" view="pageBreakPreview" zoomScaleSheetLayoutView="100" zoomScalePageLayoutView="0" workbookViewId="0" topLeftCell="A1">
      <selection activeCell="A7" sqref="A7"/>
    </sheetView>
  </sheetViews>
  <sheetFormatPr defaultColWidth="9.7109375" defaultRowHeight="12.75"/>
  <cols>
    <col min="1" max="1" width="44.140625" style="3" customWidth="1"/>
    <col min="2" max="2" width="15.140625" style="3" customWidth="1"/>
    <col min="3" max="3" width="0.71875" style="3" customWidth="1"/>
    <col min="4" max="4" width="15.57421875" style="3" customWidth="1"/>
    <col min="5" max="5" width="0.9921875" style="3" customWidth="1"/>
    <col min="6" max="6" width="13.421875" style="3" customWidth="1"/>
    <col min="7" max="7" width="0.5625" style="3" customWidth="1"/>
    <col min="8" max="8" width="16.28125" style="3" customWidth="1"/>
    <col min="9" max="9" width="3.00390625" style="3" customWidth="1"/>
    <col min="10" max="10" width="14.28125" style="3" customWidth="1"/>
    <col min="11" max="11" width="3.00390625" style="3" customWidth="1"/>
    <col min="12" max="12" width="13.140625" style="3" bestFit="1" customWidth="1"/>
    <col min="13" max="13" width="2.140625" style="3" customWidth="1"/>
    <col min="14" max="14" width="13.140625" style="3" bestFit="1" customWidth="1"/>
    <col min="15" max="15" width="1.7109375" style="3" customWidth="1"/>
    <col min="16" max="16" width="15.140625" style="3" bestFit="1" customWidth="1"/>
    <col min="17" max="17" width="2.00390625" style="3" customWidth="1"/>
    <col min="18" max="18" width="15.140625" style="3" bestFit="1" customWidth="1"/>
    <col min="19" max="21" width="15.140625" style="3" customWidth="1"/>
    <col min="22" max="22" width="1.1484375" style="3" customWidth="1"/>
    <col min="23" max="24" width="15.140625" style="3" bestFit="1" customWidth="1"/>
    <col min="25" max="25" width="14.28125" style="3" customWidth="1"/>
    <col min="26" max="26" width="14.421875" style="3" bestFit="1" customWidth="1"/>
    <col min="27" max="27" width="0.9921875" style="3" customWidth="1"/>
    <col min="28" max="29" width="10.140625" style="3" bestFit="1" customWidth="1"/>
    <col min="30" max="16384" width="9.7109375" style="3" customWidth="1"/>
  </cols>
  <sheetData>
    <row r="1" spans="1:21" ht="18" customHeight="1">
      <c r="A1" s="317" t="s">
        <v>27</v>
      </c>
      <c r="B1" s="317"/>
      <c r="C1" s="317"/>
      <c r="D1" s="317"/>
      <c r="E1" s="317"/>
      <c r="F1" s="317"/>
      <c r="G1" s="317"/>
      <c r="H1" s="317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2.75">
      <c r="A2" s="318" t="s">
        <v>28</v>
      </c>
      <c r="B2" s="319"/>
      <c r="C2" s="319"/>
      <c r="D2" s="319"/>
      <c r="E2" s="319"/>
      <c r="F2" s="319"/>
      <c r="G2" s="319"/>
      <c r="H2" s="31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2:24" ht="8.25" customHeight="1">
      <c r="B3" s="4"/>
      <c r="C3" s="4"/>
      <c r="F3" s="122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X3" s="39"/>
    </row>
    <row r="4" spans="1:29" ht="15.75">
      <c r="A4" s="197" t="s">
        <v>85</v>
      </c>
      <c r="B4" s="197"/>
      <c r="C4" s="197"/>
      <c r="D4" s="197"/>
      <c r="E4" s="197"/>
      <c r="F4" s="198"/>
      <c r="G4" s="197"/>
      <c r="H4" s="197"/>
      <c r="I4" s="254"/>
      <c r="J4" s="254"/>
      <c r="K4" s="254"/>
      <c r="L4" s="254"/>
      <c r="M4" s="255"/>
      <c r="N4" s="255"/>
      <c r="O4" s="255"/>
      <c r="P4" s="255"/>
      <c r="Q4" s="255"/>
      <c r="R4" s="255"/>
      <c r="S4" s="255"/>
      <c r="T4" s="255"/>
      <c r="U4" s="255"/>
      <c r="V4" s="69"/>
      <c r="W4" s="4"/>
      <c r="X4" s="4"/>
      <c r="Y4" s="4"/>
      <c r="Z4" s="4"/>
      <c r="AA4" s="4"/>
      <c r="AB4" s="4"/>
      <c r="AC4" s="4"/>
    </row>
    <row r="5" spans="1:31" ht="15.75">
      <c r="A5" s="197" t="s">
        <v>143</v>
      </c>
      <c r="B5" s="197"/>
      <c r="C5" s="197"/>
      <c r="D5" s="197"/>
      <c r="E5" s="197"/>
      <c r="F5" s="198"/>
      <c r="G5" s="197"/>
      <c r="H5" s="197"/>
      <c r="I5" s="254"/>
      <c r="J5" s="254"/>
      <c r="K5" s="254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69"/>
      <c r="W5" s="4"/>
      <c r="X5" s="4"/>
      <c r="Y5" s="4"/>
      <c r="Z5" s="4"/>
      <c r="AA5" s="4"/>
      <c r="AB5" s="4"/>
      <c r="AC5" s="4"/>
      <c r="AD5" s="4"/>
      <c r="AE5" s="4"/>
    </row>
    <row r="6" spans="1:31" ht="3.75" customHeight="1">
      <c r="A6" s="199"/>
      <c r="B6" s="200"/>
      <c r="C6" s="200"/>
      <c r="D6" s="201"/>
      <c r="E6" s="202"/>
      <c r="F6" s="200"/>
      <c r="G6" s="200"/>
      <c r="H6" s="201"/>
      <c r="L6" s="4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4"/>
      <c r="AD6" s="4"/>
      <c r="AE6" s="4"/>
    </row>
    <row r="7" spans="1:33" ht="15.75">
      <c r="A7" s="203"/>
      <c r="B7" s="320" t="s">
        <v>69</v>
      </c>
      <c r="C7" s="321"/>
      <c r="D7" s="322"/>
      <c r="E7" s="152"/>
      <c r="F7" s="320" t="s">
        <v>71</v>
      </c>
      <c r="G7" s="321"/>
      <c r="H7" s="322"/>
      <c r="I7" s="15"/>
      <c r="J7" s="15"/>
      <c r="K7" s="15"/>
      <c r="L7" s="15"/>
      <c r="M7" s="257"/>
      <c r="N7" s="15"/>
      <c r="O7" s="257"/>
      <c r="P7" s="257"/>
      <c r="Q7" s="257"/>
      <c r="R7" s="257"/>
      <c r="S7" s="257"/>
      <c r="T7" s="257"/>
      <c r="U7" s="257"/>
      <c r="V7" s="258"/>
      <c r="W7" s="258"/>
      <c r="X7" s="268"/>
      <c r="Y7" s="69"/>
      <c r="Z7" s="69"/>
      <c r="AA7" s="69"/>
      <c r="AB7" s="69"/>
      <c r="AC7" s="4"/>
      <c r="AD7" s="4"/>
      <c r="AE7" s="4"/>
      <c r="AF7" s="4"/>
      <c r="AG7" s="4"/>
    </row>
    <row r="8" spans="1:33" ht="15.75">
      <c r="A8" s="200"/>
      <c r="B8" s="190" t="s">
        <v>17</v>
      </c>
      <c r="C8" s="152"/>
      <c r="D8" s="191" t="s">
        <v>41</v>
      </c>
      <c r="E8" s="152"/>
      <c r="F8" s="190" t="s">
        <v>17</v>
      </c>
      <c r="G8" s="152"/>
      <c r="H8" s="191" t="s">
        <v>41</v>
      </c>
      <c r="I8" s="14"/>
      <c r="J8" s="152"/>
      <c r="K8" s="14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259"/>
      <c r="W8" s="152"/>
      <c r="X8" s="152"/>
      <c r="Y8" s="268"/>
      <c r="Z8" s="268"/>
      <c r="AA8" s="259"/>
      <c r="AB8" s="257"/>
      <c r="AC8" s="4"/>
      <c r="AD8" s="4"/>
      <c r="AE8" s="4"/>
      <c r="AF8" s="4"/>
      <c r="AG8" s="4"/>
    </row>
    <row r="9" spans="1:33" ht="15.75">
      <c r="A9" s="200"/>
      <c r="B9" s="190" t="s">
        <v>72</v>
      </c>
      <c r="C9" s="152"/>
      <c r="D9" s="191" t="s">
        <v>72</v>
      </c>
      <c r="E9" s="152"/>
      <c r="F9" s="190" t="s">
        <v>72</v>
      </c>
      <c r="G9" s="152"/>
      <c r="H9" s="191" t="s">
        <v>72</v>
      </c>
      <c r="I9" s="15"/>
      <c r="J9" s="152"/>
      <c r="K9" s="15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259"/>
      <c r="W9" s="152"/>
      <c r="X9" s="152"/>
      <c r="Y9" s="268"/>
      <c r="Z9" s="268"/>
      <c r="AA9" s="259"/>
      <c r="AB9" s="268"/>
      <c r="AC9" s="4"/>
      <c r="AD9" s="4"/>
      <c r="AE9" s="4"/>
      <c r="AF9" s="4"/>
      <c r="AG9" s="4"/>
    </row>
    <row r="10" spans="1:33" ht="15.75">
      <c r="A10" s="204"/>
      <c r="B10" s="190" t="s">
        <v>16</v>
      </c>
      <c r="C10" s="152"/>
      <c r="D10" s="191" t="s">
        <v>74</v>
      </c>
      <c r="E10" s="152"/>
      <c r="F10" s="190" t="s">
        <v>73</v>
      </c>
      <c r="G10" s="152"/>
      <c r="H10" s="191" t="s">
        <v>74</v>
      </c>
      <c r="I10" s="14"/>
      <c r="J10" s="152"/>
      <c r="K10" s="14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259"/>
      <c r="W10" s="152"/>
      <c r="X10" s="152"/>
      <c r="Y10" s="268"/>
      <c r="Z10" s="268"/>
      <c r="AA10" s="259"/>
      <c r="AB10" s="268"/>
      <c r="AC10" s="15"/>
      <c r="AD10" s="4"/>
      <c r="AE10" s="4"/>
      <c r="AF10" s="4"/>
      <c r="AG10" s="4"/>
    </row>
    <row r="11" spans="1:33" ht="15.75">
      <c r="A11" s="204"/>
      <c r="B11" s="190" t="s">
        <v>12</v>
      </c>
      <c r="C11" s="152"/>
      <c r="D11" s="191" t="s">
        <v>16</v>
      </c>
      <c r="E11" s="152"/>
      <c r="F11" s="190"/>
      <c r="G11" s="152"/>
      <c r="H11" s="191" t="s">
        <v>75</v>
      </c>
      <c r="I11" s="14"/>
      <c r="J11" s="152"/>
      <c r="K11" s="14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259"/>
      <c r="W11" s="152"/>
      <c r="X11" s="152"/>
      <c r="Y11" s="268"/>
      <c r="Z11" s="268"/>
      <c r="AA11" s="259"/>
      <c r="AB11" s="268"/>
      <c r="AC11" s="15"/>
      <c r="AD11" s="4"/>
      <c r="AE11" s="4"/>
      <c r="AF11" s="4"/>
      <c r="AG11" s="4"/>
    </row>
    <row r="12" spans="1:33" ht="15.75">
      <c r="A12" s="200"/>
      <c r="B12" s="205" t="s">
        <v>144</v>
      </c>
      <c r="C12" s="152"/>
      <c r="D12" s="193" t="s">
        <v>145</v>
      </c>
      <c r="E12" s="152"/>
      <c r="F12" s="192" t="s">
        <v>144</v>
      </c>
      <c r="G12" s="152"/>
      <c r="H12" s="193" t="s">
        <v>145</v>
      </c>
      <c r="I12" s="49"/>
      <c r="J12" s="265"/>
      <c r="K12" s="49"/>
      <c r="L12" s="265"/>
      <c r="M12" s="152"/>
      <c r="N12" s="271"/>
      <c r="O12" s="152"/>
      <c r="P12" s="271"/>
      <c r="Q12" s="271"/>
      <c r="R12" s="271"/>
      <c r="S12" s="265"/>
      <c r="T12" s="271"/>
      <c r="U12" s="268"/>
      <c r="V12" s="175"/>
      <c r="W12" s="152"/>
      <c r="X12" s="271"/>
      <c r="Y12" s="268"/>
      <c r="Z12" s="265"/>
      <c r="AA12" s="175"/>
      <c r="AB12" s="265"/>
      <c r="AC12" s="133"/>
      <c r="AD12" s="4"/>
      <c r="AE12" s="4"/>
      <c r="AF12" s="4"/>
      <c r="AG12" s="4"/>
    </row>
    <row r="13" spans="1:33" ht="15.75">
      <c r="A13" s="200"/>
      <c r="B13" s="205"/>
      <c r="C13" s="152"/>
      <c r="D13" s="191"/>
      <c r="E13" s="152"/>
      <c r="F13" s="192"/>
      <c r="G13" s="152"/>
      <c r="H13" s="191"/>
      <c r="I13" s="49"/>
      <c r="J13" s="265"/>
      <c r="K13" s="49"/>
      <c r="L13" s="265"/>
      <c r="M13" s="152"/>
      <c r="N13" s="271"/>
      <c r="O13" s="152"/>
      <c r="P13" s="152"/>
      <c r="Q13" s="152"/>
      <c r="R13" s="271"/>
      <c r="S13" s="265"/>
      <c r="T13" s="271"/>
      <c r="U13" s="265"/>
      <c r="V13" s="175"/>
      <c r="W13" s="271"/>
      <c r="X13" s="152"/>
      <c r="Y13" s="268"/>
      <c r="Z13" s="265"/>
      <c r="AA13" s="175"/>
      <c r="AB13" s="265"/>
      <c r="AC13" s="133"/>
      <c r="AD13" s="4"/>
      <c r="AE13" s="4"/>
      <c r="AF13" s="4"/>
      <c r="AG13" s="4"/>
    </row>
    <row r="14" spans="1:33" ht="15.75">
      <c r="A14" s="206"/>
      <c r="B14" s="194" t="s">
        <v>3</v>
      </c>
      <c r="C14" s="195"/>
      <c r="D14" s="196" t="s">
        <v>3</v>
      </c>
      <c r="E14" s="152"/>
      <c r="F14" s="194" t="s">
        <v>3</v>
      </c>
      <c r="G14" s="195"/>
      <c r="H14" s="196" t="s">
        <v>3</v>
      </c>
      <c r="I14" s="49"/>
      <c r="J14" s="152"/>
      <c r="K14" s="49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75"/>
      <c r="W14" s="152"/>
      <c r="X14" s="152"/>
      <c r="Y14" s="152"/>
      <c r="Z14" s="152"/>
      <c r="AA14" s="175"/>
      <c r="AB14" s="152"/>
      <c r="AC14" s="49"/>
      <c r="AD14" s="4"/>
      <c r="AE14" s="4"/>
      <c r="AF14" s="4"/>
      <c r="AG14" s="4"/>
    </row>
    <row r="15" spans="1:33" ht="4.5" customHeight="1">
      <c r="A15" s="207"/>
      <c r="B15" s="208"/>
      <c r="C15" s="67"/>
      <c r="D15" s="67"/>
      <c r="E15" s="67"/>
      <c r="F15" s="208"/>
      <c r="G15" s="67"/>
      <c r="H15" s="67"/>
      <c r="I15" s="8"/>
      <c r="J15" s="208"/>
      <c r="K15" s="8"/>
      <c r="L15" s="208"/>
      <c r="M15" s="67"/>
      <c r="N15" s="208"/>
      <c r="O15" s="67"/>
      <c r="P15" s="67"/>
      <c r="Q15" s="67"/>
      <c r="R15" s="208"/>
      <c r="S15" s="208"/>
      <c r="T15" s="67"/>
      <c r="U15" s="67"/>
      <c r="V15" s="62"/>
      <c r="W15" s="208"/>
      <c r="X15" s="67"/>
      <c r="Y15" s="210"/>
      <c r="Z15" s="210"/>
      <c r="AA15" s="62"/>
      <c r="AB15" s="62"/>
      <c r="AC15" s="8"/>
      <c r="AD15" s="4"/>
      <c r="AE15" s="4"/>
      <c r="AF15" s="4"/>
      <c r="AG15" s="4"/>
    </row>
    <row r="16" spans="1:33" ht="15.75">
      <c r="A16" s="200" t="s">
        <v>6</v>
      </c>
      <c r="B16" s="210">
        <v>10182</v>
      </c>
      <c r="C16" s="210"/>
      <c r="D16" s="210">
        <v>23704</v>
      </c>
      <c r="E16" s="210"/>
      <c r="F16" s="210">
        <v>43888</v>
      </c>
      <c r="G16" s="210"/>
      <c r="H16" s="210">
        <v>67672</v>
      </c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59"/>
      <c r="W16" s="210"/>
      <c r="X16" s="210"/>
      <c r="Y16" s="210"/>
      <c r="Z16" s="210"/>
      <c r="AA16" s="59"/>
      <c r="AB16" s="59"/>
      <c r="AC16" s="59"/>
      <c r="AD16" s="105"/>
      <c r="AE16" s="4"/>
      <c r="AF16" s="4"/>
      <c r="AG16" s="4"/>
    </row>
    <row r="17" spans="1:33" ht="6.75" customHeight="1">
      <c r="A17" s="20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59"/>
      <c r="W17" s="210"/>
      <c r="X17" s="210"/>
      <c r="Y17" s="210"/>
      <c r="Z17" s="210"/>
      <c r="AA17" s="59"/>
      <c r="AB17" s="59"/>
      <c r="AC17" s="59"/>
      <c r="AD17" s="4"/>
      <c r="AE17" s="4"/>
      <c r="AF17" s="4"/>
      <c r="AG17" s="4"/>
    </row>
    <row r="18" spans="1:33" ht="15.75">
      <c r="A18" s="200" t="s">
        <v>29</v>
      </c>
      <c r="B18" s="211">
        <v>-13115</v>
      </c>
      <c r="C18" s="210"/>
      <c r="D18" s="211">
        <v>-21913</v>
      </c>
      <c r="E18" s="210"/>
      <c r="F18" s="211">
        <v>-46317</v>
      </c>
      <c r="G18" s="210"/>
      <c r="H18" s="211">
        <v>-64521</v>
      </c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59"/>
      <c r="W18" s="210"/>
      <c r="X18" s="210"/>
      <c r="Y18" s="210"/>
      <c r="Z18" s="210"/>
      <c r="AA18" s="59"/>
      <c r="AB18" s="59"/>
      <c r="AC18" s="59"/>
      <c r="AD18" s="105"/>
      <c r="AE18" s="4"/>
      <c r="AF18" s="4"/>
      <c r="AG18" s="4"/>
    </row>
    <row r="19" spans="1:33" ht="5.25" customHeight="1">
      <c r="A19" s="20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59"/>
      <c r="W19" s="210"/>
      <c r="X19" s="210"/>
      <c r="Y19" s="210"/>
      <c r="Z19" s="210"/>
      <c r="AA19" s="59"/>
      <c r="AB19" s="59"/>
      <c r="AC19" s="59"/>
      <c r="AD19" s="105"/>
      <c r="AE19" s="4"/>
      <c r="AF19" s="4"/>
      <c r="AG19" s="4"/>
    </row>
    <row r="20" spans="1:33" ht="15.75">
      <c r="A20" s="215" t="s">
        <v>32</v>
      </c>
      <c r="B20" s="210">
        <f>+B16+B18</f>
        <v>-2933</v>
      </c>
      <c r="C20" s="210"/>
      <c r="D20" s="210">
        <f>+D16+D18</f>
        <v>1791</v>
      </c>
      <c r="E20" s="210"/>
      <c r="F20" s="210">
        <f>+F16+F18</f>
        <v>-2429</v>
      </c>
      <c r="G20" s="210"/>
      <c r="H20" s="210">
        <f>+H16+H18</f>
        <v>3151</v>
      </c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59"/>
      <c r="W20" s="210"/>
      <c r="X20" s="210"/>
      <c r="Y20" s="210"/>
      <c r="Z20" s="210"/>
      <c r="AA20" s="59"/>
      <c r="AB20" s="59"/>
      <c r="AC20" s="59"/>
      <c r="AD20" s="105"/>
      <c r="AE20" s="105"/>
      <c r="AF20" s="4"/>
      <c r="AG20" s="4"/>
    </row>
    <row r="21" spans="1:33" ht="4.5" customHeight="1">
      <c r="A21" s="215"/>
      <c r="B21" s="298"/>
      <c r="C21" s="210"/>
      <c r="D21" s="298"/>
      <c r="E21" s="210"/>
      <c r="F21" s="298"/>
      <c r="G21" s="210"/>
      <c r="H21" s="298"/>
      <c r="I21" s="210"/>
      <c r="J21" s="298"/>
      <c r="K21" s="210"/>
      <c r="L21" s="298"/>
      <c r="M21" s="210"/>
      <c r="N21" s="298"/>
      <c r="O21" s="210"/>
      <c r="P21" s="298"/>
      <c r="Q21" s="298"/>
      <c r="R21" s="298"/>
      <c r="S21" s="298"/>
      <c r="T21" s="210"/>
      <c r="U21" s="210"/>
      <c r="V21" s="59"/>
      <c r="W21" s="210"/>
      <c r="X21" s="210"/>
      <c r="Y21" s="210"/>
      <c r="Z21" s="210"/>
      <c r="AA21" s="59"/>
      <c r="AB21" s="59"/>
      <c r="AC21" s="59"/>
      <c r="AD21" s="105"/>
      <c r="AE21" s="105"/>
      <c r="AF21" s="4"/>
      <c r="AG21" s="4"/>
    </row>
    <row r="22" spans="1:33" ht="15.75">
      <c r="A22" s="200" t="s">
        <v>33</v>
      </c>
      <c r="B22" s="210">
        <v>6013</v>
      </c>
      <c r="C22" s="210"/>
      <c r="D22" s="210">
        <v>102</v>
      </c>
      <c r="E22" s="210"/>
      <c r="F22" s="210">
        <v>6156</v>
      </c>
      <c r="G22" s="210"/>
      <c r="H22" s="210">
        <v>158</v>
      </c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59"/>
      <c r="W22" s="210"/>
      <c r="X22" s="210"/>
      <c r="Y22" s="210"/>
      <c r="Z22" s="210"/>
      <c r="AA22" s="59"/>
      <c r="AB22" s="59"/>
      <c r="AC22" s="59"/>
      <c r="AD22" s="105"/>
      <c r="AE22" s="4"/>
      <c r="AF22" s="4"/>
      <c r="AG22" s="4"/>
    </row>
    <row r="23" spans="1:33" ht="6" customHeight="1">
      <c r="A23" s="20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59"/>
      <c r="W23" s="210"/>
      <c r="X23" s="210"/>
      <c r="Y23" s="210"/>
      <c r="Z23" s="210"/>
      <c r="AA23" s="59"/>
      <c r="AB23" s="59"/>
      <c r="AC23" s="59"/>
      <c r="AD23" s="105"/>
      <c r="AE23" s="4"/>
      <c r="AF23" s="4"/>
      <c r="AG23" s="4"/>
    </row>
    <row r="24" spans="1:33" ht="15.75">
      <c r="A24" s="200" t="s">
        <v>34</v>
      </c>
      <c r="B24" s="210">
        <v>-33</v>
      </c>
      <c r="C24" s="210"/>
      <c r="D24" s="210">
        <v>-104</v>
      </c>
      <c r="E24" s="210"/>
      <c r="F24" s="210">
        <v>-99</v>
      </c>
      <c r="G24" s="210"/>
      <c r="H24" s="210">
        <v>-194</v>
      </c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59"/>
      <c r="W24" s="210"/>
      <c r="X24" s="210"/>
      <c r="Y24" s="210"/>
      <c r="Z24" s="210"/>
      <c r="AA24" s="59"/>
      <c r="AB24" s="59"/>
      <c r="AC24" s="59"/>
      <c r="AD24" s="105"/>
      <c r="AE24" s="4"/>
      <c r="AF24" s="4"/>
      <c r="AG24" s="4"/>
    </row>
    <row r="25" spans="1:33" ht="9.75" customHeight="1">
      <c r="A25" s="20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59"/>
      <c r="W25" s="210"/>
      <c r="X25" s="210"/>
      <c r="Y25" s="210"/>
      <c r="Z25" s="210"/>
      <c r="AA25" s="59"/>
      <c r="AB25" s="59"/>
      <c r="AC25" s="59"/>
      <c r="AD25" s="105"/>
      <c r="AE25" s="4"/>
      <c r="AF25" s="4"/>
      <c r="AG25" s="4"/>
    </row>
    <row r="26" spans="1:33" ht="15.75">
      <c r="A26" s="200" t="s">
        <v>35</v>
      </c>
      <c r="B26" s="210">
        <v>-1318</v>
      </c>
      <c r="C26" s="210"/>
      <c r="D26" s="210">
        <v>-1420</v>
      </c>
      <c r="E26" s="210"/>
      <c r="F26" s="210">
        <v>-2965</v>
      </c>
      <c r="G26" s="210"/>
      <c r="H26" s="210">
        <v>-4402</v>
      </c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59"/>
      <c r="W26" s="210"/>
      <c r="X26" s="210"/>
      <c r="Y26" s="210"/>
      <c r="Z26" s="210"/>
      <c r="AA26" s="59"/>
      <c r="AB26" s="59"/>
      <c r="AC26" s="59"/>
      <c r="AD26" s="105"/>
      <c r="AE26" s="4"/>
      <c r="AF26" s="4"/>
      <c r="AG26" s="4"/>
    </row>
    <row r="27" spans="1:33" ht="10.5" customHeight="1">
      <c r="A27" s="20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59"/>
      <c r="W27" s="210"/>
      <c r="X27" s="210"/>
      <c r="Y27" s="210"/>
      <c r="Z27" s="210"/>
      <c r="AA27" s="59"/>
      <c r="AB27" s="59"/>
      <c r="AC27" s="59"/>
      <c r="AD27" s="105"/>
      <c r="AE27" s="4"/>
      <c r="AF27" s="4"/>
      <c r="AG27" s="4"/>
    </row>
    <row r="28" spans="1:33" ht="15.75">
      <c r="A28" s="200" t="s">
        <v>20</v>
      </c>
      <c r="B28" s="210">
        <v>0</v>
      </c>
      <c r="C28" s="210"/>
      <c r="D28" s="210">
        <v>0</v>
      </c>
      <c r="E28" s="210"/>
      <c r="F28" s="210">
        <v>0</v>
      </c>
      <c r="G28" s="210"/>
      <c r="H28" s="210">
        <v>0</v>
      </c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56"/>
      <c r="U28" s="210"/>
      <c r="V28" s="59"/>
      <c r="W28" s="210"/>
      <c r="X28" s="210"/>
      <c r="Y28" s="210"/>
      <c r="Z28" s="210"/>
      <c r="AA28" s="59"/>
      <c r="AB28" s="59"/>
      <c r="AC28" s="59"/>
      <c r="AD28" s="105"/>
      <c r="AE28" s="4"/>
      <c r="AF28" s="4"/>
      <c r="AG28" s="4"/>
    </row>
    <row r="29" spans="1:33" ht="9" customHeight="1">
      <c r="A29" s="200"/>
      <c r="B29" s="211"/>
      <c r="C29" s="210"/>
      <c r="D29" s="211"/>
      <c r="E29" s="210"/>
      <c r="F29" s="211"/>
      <c r="G29" s="210"/>
      <c r="H29" s="211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59"/>
      <c r="W29" s="210"/>
      <c r="X29" s="210"/>
      <c r="Y29" s="210"/>
      <c r="Z29" s="210"/>
      <c r="AA29" s="59"/>
      <c r="AB29" s="59"/>
      <c r="AC29" s="59"/>
      <c r="AD29" s="105"/>
      <c r="AE29" s="4"/>
      <c r="AF29" s="4"/>
      <c r="AG29" s="4"/>
    </row>
    <row r="30" spans="1:33" ht="15.75">
      <c r="A30" s="200" t="s">
        <v>102</v>
      </c>
      <c r="B30" s="210">
        <f>SUM(B20:B29)</f>
        <v>1729</v>
      </c>
      <c r="C30" s="210"/>
      <c r="D30" s="210">
        <f>SUM(D20:D29)</f>
        <v>369</v>
      </c>
      <c r="E30" s="210"/>
      <c r="F30" s="210">
        <f>SUM(F20:F29)</f>
        <v>663</v>
      </c>
      <c r="G30" s="210"/>
      <c r="H30" s="210">
        <f>SUM(H20:H29)</f>
        <v>-1287</v>
      </c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59"/>
      <c r="W30" s="210"/>
      <c r="X30" s="210"/>
      <c r="Y30" s="4"/>
      <c r="Z30" s="210"/>
      <c r="AA30" s="59"/>
      <c r="AB30" s="59"/>
      <c r="AC30" s="59"/>
      <c r="AD30" s="105"/>
      <c r="AE30" s="4"/>
      <c r="AF30" s="4"/>
      <c r="AG30" s="4"/>
    </row>
    <row r="31" spans="1:33" ht="8.25" customHeight="1">
      <c r="A31" s="20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59"/>
      <c r="W31" s="210"/>
      <c r="X31" s="210"/>
      <c r="Y31" s="4"/>
      <c r="Z31" s="210"/>
      <c r="AA31" s="59"/>
      <c r="AB31" s="59"/>
      <c r="AC31" s="59"/>
      <c r="AD31" s="105"/>
      <c r="AE31" s="4"/>
      <c r="AF31" s="4"/>
      <c r="AG31" s="4"/>
    </row>
    <row r="32" spans="1:33" ht="15.75">
      <c r="A32" s="200" t="s">
        <v>79</v>
      </c>
      <c r="B32" s="211">
        <v>-2001</v>
      </c>
      <c r="C32" s="210"/>
      <c r="D32" s="211">
        <v>-1868</v>
      </c>
      <c r="E32" s="210"/>
      <c r="F32" s="211">
        <v>-6139</v>
      </c>
      <c r="G32" s="210"/>
      <c r="H32" s="211">
        <v>-6293</v>
      </c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59"/>
      <c r="W32" s="210"/>
      <c r="X32" s="210"/>
      <c r="Y32" s="210"/>
      <c r="Z32" s="210"/>
      <c r="AA32" s="59"/>
      <c r="AB32" s="59"/>
      <c r="AC32" s="59"/>
      <c r="AD32" s="105"/>
      <c r="AE32" s="4"/>
      <c r="AF32" s="4"/>
      <c r="AG32" s="4"/>
    </row>
    <row r="33" spans="1:33" ht="20.25" customHeight="1">
      <c r="A33" s="200"/>
      <c r="B33" s="210">
        <f>SUM(B30:B32)</f>
        <v>-272</v>
      </c>
      <c r="C33" s="210"/>
      <c r="D33" s="210">
        <f>SUM(D30:D32)</f>
        <v>-1499</v>
      </c>
      <c r="E33" s="210"/>
      <c r="F33" s="210">
        <f>SUM(F30:F32)</f>
        <v>-5476</v>
      </c>
      <c r="G33" s="210"/>
      <c r="H33" s="210">
        <f>SUM(H30:H32)</f>
        <v>-7580</v>
      </c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59"/>
      <c r="W33" s="210"/>
      <c r="X33" s="210"/>
      <c r="Y33" s="210"/>
      <c r="Z33" s="210"/>
      <c r="AA33" s="59"/>
      <c r="AB33" s="59"/>
      <c r="AC33" s="59"/>
      <c r="AD33" s="105"/>
      <c r="AE33" s="4"/>
      <c r="AF33" s="4"/>
      <c r="AG33" s="4"/>
    </row>
    <row r="34" spans="1:33" ht="9" customHeight="1">
      <c r="A34" s="20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59"/>
      <c r="W34" s="210"/>
      <c r="X34" s="210"/>
      <c r="Y34" s="210"/>
      <c r="Z34" s="210"/>
      <c r="AA34" s="59"/>
      <c r="AB34" s="59"/>
      <c r="AC34" s="59"/>
      <c r="AD34" s="105"/>
      <c r="AE34" s="4"/>
      <c r="AF34" s="4"/>
      <c r="AG34" s="4"/>
    </row>
    <row r="35" spans="1:33" ht="15.75">
      <c r="A35" s="200" t="s">
        <v>103</v>
      </c>
      <c r="B35" s="210">
        <v>1108</v>
      </c>
      <c r="C35" s="210"/>
      <c r="D35" s="210">
        <v>910</v>
      </c>
      <c r="E35" s="210"/>
      <c r="F35" s="210">
        <v>3934</v>
      </c>
      <c r="G35" s="210"/>
      <c r="H35" s="210">
        <v>4008</v>
      </c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59"/>
      <c r="W35" s="210"/>
      <c r="X35" s="210"/>
      <c r="Y35" s="210"/>
      <c r="Z35" s="210"/>
      <c r="AA35" s="59"/>
      <c r="AB35" s="59"/>
      <c r="AC35" s="59"/>
      <c r="AD35" s="105"/>
      <c r="AE35" s="4"/>
      <c r="AF35" s="4"/>
      <c r="AG35" s="4"/>
    </row>
    <row r="36" spans="1:33" ht="2.25" customHeight="1">
      <c r="A36" s="200"/>
      <c r="B36" s="211"/>
      <c r="C36" s="210"/>
      <c r="D36" s="211"/>
      <c r="E36" s="210"/>
      <c r="F36" s="211"/>
      <c r="G36" s="210"/>
      <c r="H36" s="211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59"/>
      <c r="W36" s="210"/>
      <c r="X36" s="210"/>
      <c r="Y36" s="210"/>
      <c r="Z36" s="210"/>
      <c r="AA36" s="59"/>
      <c r="AB36" s="59"/>
      <c r="AC36" s="59"/>
      <c r="AD36" s="105"/>
      <c r="AE36" s="4"/>
      <c r="AF36" s="4"/>
      <c r="AG36" s="4"/>
    </row>
    <row r="37" spans="1:33" ht="6.75" customHeight="1">
      <c r="A37" s="20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59"/>
      <c r="W37" s="210"/>
      <c r="X37" s="210"/>
      <c r="Y37" s="210"/>
      <c r="Z37" s="210"/>
      <c r="AA37" s="59"/>
      <c r="AB37" s="59"/>
      <c r="AC37" s="59"/>
      <c r="AD37" s="105"/>
      <c r="AE37" s="4"/>
      <c r="AF37" s="4"/>
      <c r="AG37" s="4"/>
    </row>
    <row r="38" spans="1:33" ht="15.75">
      <c r="A38" s="207" t="s">
        <v>26</v>
      </c>
      <c r="B38" s="210">
        <f>SUM(B33:B36)</f>
        <v>836</v>
      </c>
      <c r="C38" s="210"/>
      <c r="D38" s="210">
        <f>SUM(D33:D36)</f>
        <v>-589</v>
      </c>
      <c r="E38" s="210"/>
      <c r="F38" s="210">
        <f>SUM(F33:F36)</f>
        <v>-1542</v>
      </c>
      <c r="G38" s="210"/>
      <c r="H38" s="210">
        <f>SUM(H33:H36)</f>
        <v>-3572</v>
      </c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59"/>
      <c r="W38" s="210"/>
      <c r="X38" s="210"/>
      <c r="Y38" s="210"/>
      <c r="Z38" s="210"/>
      <c r="AA38" s="59"/>
      <c r="AB38" s="59"/>
      <c r="AC38" s="59"/>
      <c r="AD38" s="105"/>
      <c r="AE38" s="4"/>
      <c r="AF38" s="4"/>
      <c r="AG38" s="4"/>
    </row>
    <row r="39" spans="1:33" ht="3.75" customHeight="1">
      <c r="A39" s="20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59"/>
      <c r="W39" s="210"/>
      <c r="X39" s="210"/>
      <c r="Y39" s="210"/>
      <c r="Z39" s="210"/>
      <c r="AA39" s="59"/>
      <c r="AB39" s="59"/>
      <c r="AC39" s="59"/>
      <c r="AD39" s="105"/>
      <c r="AE39" s="4"/>
      <c r="AF39" s="4"/>
      <c r="AG39" s="4"/>
    </row>
    <row r="40" spans="1:33" ht="15.75">
      <c r="A40" s="200" t="s">
        <v>15</v>
      </c>
      <c r="B40" s="210">
        <v>0</v>
      </c>
      <c r="C40" s="210"/>
      <c r="D40" s="210">
        <v>0</v>
      </c>
      <c r="E40" s="210"/>
      <c r="F40" s="210">
        <v>0</v>
      </c>
      <c r="G40" s="210"/>
      <c r="H40" s="210">
        <v>0</v>
      </c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59"/>
      <c r="W40" s="210"/>
      <c r="X40" s="210"/>
      <c r="Y40" s="210"/>
      <c r="Z40" s="210"/>
      <c r="AA40" s="59"/>
      <c r="AB40" s="59"/>
      <c r="AC40" s="59"/>
      <c r="AD40" s="105"/>
      <c r="AE40" s="4"/>
      <c r="AF40" s="4"/>
      <c r="AG40" s="4"/>
    </row>
    <row r="41" spans="1:33" ht="6" customHeight="1">
      <c r="A41" s="200"/>
      <c r="B41" s="211"/>
      <c r="C41" s="210"/>
      <c r="D41" s="211"/>
      <c r="E41" s="210"/>
      <c r="F41" s="211"/>
      <c r="G41" s="210"/>
      <c r="H41" s="211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59"/>
      <c r="W41" s="210"/>
      <c r="X41" s="210"/>
      <c r="Y41" s="210"/>
      <c r="Z41" s="210"/>
      <c r="AA41" s="59"/>
      <c r="AB41" s="59"/>
      <c r="AC41" s="59"/>
      <c r="AD41" s="105"/>
      <c r="AE41" s="4"/>
      <c r="AF41" s="4"/>
      <c r="AG41" s="4"/>
    </row>
    <row r="42" spans="1:33" ht="6.75" customHeight="1">
      <c r="A42" s="207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59"/>
      <c r="W42" s="210"/>
      <c r="X42" s="210"/>
      <c r="Y42" s="210"/>
      <c r="Z42" s="210"/>
      <c r="AA42" s="59"/>
      <c r="AB42" s="59"/>
      <c r="AC42" s="59"/>
      <c r="AD42" s="105"/>
      <c r="AE42" s="4"/>
      <c r="AF42" s="4"/>
      <c r="AG42" s="4"/>
    </row>
    <row r="43" spans="1:33" ht="15.75">
      <c r="A43" s="207" t="s">
        <v>97</v>
      </c>
      <c r="B43" s="210">
        <f>SUM(B38:B41)</f>
        <v>836</v>
      </c>
      <c r="C43" s="210"/>
      <c r="D43" s="210">
        <f>SUM(D38:D41)</f>
        <v>-589</v>
      </c>
      <c r="E43" s="210"/>
      <c r="F43" s="210">
        <f>SUM(F38:F41)</f>
        <v>-1542</v>
      </c>
      <c r="G43" s="210"/>
      <c r="H43" s="210">
        <f>SUM(H38:H41)</f>
        <v>-3572</v>
      </c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59"/>
      <c r="W43" s="210"/>
      <c r="X43" s="210"/>
      <c r="Y43" s="210"/>
      <c r="Z43" s="210"/>
      <c r="AA43" s="59"/>
      <c r="AB43" s="59"/>
      <c r="AC43" s="59"/>
      <c r="AD43" s="105"/>
      <c r="AE43" s="4"/>
      <c r="AF43" s="4"/>
      <c r="AG43" s="4"/>
    </row>
    <row r="44" spans="1:33" ht="6" customHeight="1">
      <c r="A44" s="200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143"/>
      <c r="W44" s="202"/>
      <c r="X44" s="202"/>
      <c r="Y44" s="210"/>
      <c r="Z44" s="212"/>
      <c r="AA44" s="143"/>
      <c r="AB44" s="59"/>
      <c r="AC44" s="59"/>
      <c r="AD44" s="105"/>
      <c r="AE44" s="4"/>
      <c r="AF44" s="4"/>
      <c r="AG44" s="4"/>
    </row>
    <row r="45" spans="1:33" ht="15.75">
      <c r="A45" s="200" t="s">
        <v>104</v>
      </c>
      <c r="B45" s="280"/>
      <c r="C45" s="67"/>
      <c r="D45" s="280"/>
      <c r="E45" s="67"/>
      <c r="F45" s="280"/>
      <c r="G45" s="67"/>
      <c r="H45" s="280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202"/>
      <c r="U45" s="67"/>
      <c r="V45" s="143"/>
      <c r="W45" s="67"/>
      <c r="X45" s="67"/>
      <c r="Y45" s="210"/>
      <c r="Z45" s="212"/>
      <c r="AA45" s="143"/>
      <c r="AB45" s="143"/>
      <c r="AC45" s="40"/>
      <c r="AD45" s="4"/>
      <c r="AE45" s="4"/>
      <c r="AF45" s="4"/>
      <c r="AG45" s="4"/>
    </row>
    <row r="46" spans="1:33" ht="31.5">
      <c r="A46" s="277" t="s">
        <v>86</v>
      </c>
      <c r="B46" s="293">
        <v>-106</v>
      </c>
      <c r="C46" s="67"/>
      <c r="D46" s="293">
        <v>-833</v>
      </c>
      <c r="E46" s="67"/>
      <c r="F46" s="293">
        <v>1320</v>
      </c>
      <c r="G46" s="67"/>
      <c r="H46" s="293">
        <v>-227</v>
      </c>
      <c r="I46" s="67"/>
      <c r="J46" s="210"/>
      <c r="K46" s="67"/>
      <c r="L46" s="210"/>
      <c r="M46" s="67"/>
      <c r="N46" s="210"/>
      <c r="O46" s="67"/>
      <c r="P46" s="67"/>
      <c r="Q46" s="67"/>
      <c r="R46" s="210"/>
      <c r="S46" s="210"/>
      <c r="T46" s="202"/>
      <c r="U46" s="210"/>
      <c r="V46" s="143"/>
      <c r="W46" s="67"/>
      <c r="X46" s="67"/>
      <c r="Y46" s="210"/>
      <c r="Z46" s="212"/>
      <c r="AA46" s="143"/>
      <c r="AB46" s="143"/>
      <c r="AC46" s="40"/>
      <c r="AD46" s="4"/>
      <c r="AE46" s="4"/>
      <c r="AF46" s="4"/>
      <c r="AG46" s="4"/>
    </row>
    <row r="47" spans="1:33" ht="6" customHeight="1">
      <c r="A47" s="200"/>
      <c r="B47" s="281"/>
      <c r="C47" s="67"/>
      <c r="D47" s="281"/>
      <c r="E47" s="67"/>
      <c r="F47" s="281"/>
      <c r="G47" s="67"/>
      <c r="H47" s="281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202"/>
      <c r="U47" s="67"/>
      <c r="V47" s="143"/>
      <c r="W47" s="67"/>
      <c r="X47" s="67"/>
      <c r="Y47" s="210"/>
      <c r="Z47" s="212"/>
      <c r="AA47" s="143"/>
      <c r="AB47" s="143"/>
      <c r="AC47" s="40"/>
      <c r="AD47" s="4"/>
      <c r="AE47" s="4"/>
      <c r="AF47" s="4"/>
      <c r="AG47" s="4"/>
    </row>
    <row r="48" spans="1:33" ht="19.5" customHeight="1">
      <c r="A48" s="277" t="s">
        <v>95</v>
      </c>
      <c r="B48" s="223">
        <f>SUM(B45:B47)</f>
        <v>-106</v>
      </c>
      <c r="C48" s="67"/>
      <c r="D48" s="223">
        <f>SUM(D45:D47)</f>
        <v>-833</v>
      </c>
      <c r="E48" s="67"/>
      <c r="F48" s="223">
        <f>SUM(F45:F47)</f>
        <v>1320</v>
      </c>
      <c r="G48" s="67"/>
      <c r="H48" s="223">
        <f>SUM(H45:H47)</f>
        <v>-227</v>
      </c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202"/>
      <c r="U48" s="67"/>
      <c r="V48" s="143"/>
      <c r="W48" s="67"/>
      <c r="X48" s="67"/>
      <c r="Y48" s="210"/>
      <c r="Z48" s="212"/>
      <c r="AA48" s="143"/>
      <c r="AB48" s="143"/>
      <c r="AC48" s="40"/>
      <c r="AD48" s="4"/>
      <c r="AE48" s="4"/>
      <c r="AF48" s="4"/>
      <c r="AG48" s="4"/>
    </row>
    <row r="49" spans="1:33" ht="39" customHeight="1" thickBot="1">
      <c r="A49" s="278" t="s">
        <v>87</v>
      </c>
      <c r="B49" s="225">
        <f>+B43+B48</f>
        <v>730</v>
      </c>
      <c r="C49" s="67"/>
      <c r="D49" s="225">
        <f>+D43+D48</f>
        <v>-1422</v>
      </c>
      <c r="E49" s="67"/>
      <c r="F49" s="225">
        <f>+F48+F43</f>
        <v>-222</v>
      </c>
      <c r="G49" s="67"/>
      <c r="H49" s="225">
        <f>+H43+H48</f>
        <v>-3799</v>
      </c>
      <c r="I49" s="67"/>
      <c r="J49" s="210"/>
      <c r="K49" s="67"/>
      <c r="L49" s="67"/>
      <c r="M49" s="67"/>
      <c r="N49" s="67"/>
      <c r="O49" s="67"/>
      <c r="P49" s="67"/>
      <c r="Q49" s="67"/>
      <c r="R49" s="67"/>
      <c r="S49" s="67"/>
      <c r="T49" s="202"/>
      <c r="U49" s="67"/>
      <c r="V49" s="143"/>
      <c r="W49" s="67"/>
      <c r="X49" s="67"/>
      <c r="Y49" s="210"/>
      <c r="Z49" s="212"/>
      <c r="AA49" s="143"/>
      <c r="AB49" s="143"/>
      <c r="AC49" s="40"/>
      <c r="AD49" s="4"/>
      <c r="AE49" s="4"/>
      <c r="AF49" s="4"/>
      <c r="AG49" s="4"/>
    </row>
    <row r="50" spans="1:33" ht="15.75">
      <c r="A50" s="200"/>
      <c r="B50" s="67"/>
      <c r="C50" s="67"/>
      <c r="D50" s="67"/>
      <c r="E50" s="67"/>
      <c r="F50" s="67"/>
      <c r="G50" s="67"/>
      <c r="H50" s="67"/>
      <c r="I50" s="40"/>
      <c r="J50" s="67"/>
      <c r="K50" s="40"/>
      <c r="L50" s="67"/>
      <c r="M50" s="67"/>
      <c r="N50" s="67"/>
      <c r="O50" s="67"/>
      <c r="P50" s="67"/>
      <c r="Q50" s="67"/>
      <c r="R50" s="67"/>
      <c r="S50" s="67"/>
      <c r="T50" s="202"/>
      <c r="U50" s="67"/>
      <c r="V50" s="143"/>
      <c r="W50" s="67"/>
      <c r="X50" s="67"/>
      <c r="Y50" s="210"/>
      <c r="Z50" s="212"/>
      <c r="AA50" s="143"/>
      <c r="AB50" s="143"/>
      <c r="AC50" s="40"/>
      <c r="AD50" s="4"/>
      <c r="AE50" s="4"/>
      <c r="AF50" s="4"/>
      <c r="AG50" s="4"/>
    </row>
    <row r="51" spans="1:33" ht="15" customHeight="1">
      <c r="A51" s="291" t="s">
        <v>88</v>
      </c>
      <c r="B51" s="67"/>
      <c r="C51" s="67"/>
      <c r="D51" s="67"/>
      <c r="E51" s="67"/>
      <c r="F51" s="67"/>
      <c r="G51" s="67"/>
      <c r="H51" s="67"/>
      <c r="I51" s="29"/>
      <c r="J51" s="67"/>
      <c r="K51" s="29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59"/>
      <c r="W51" s="67"/>
      <c r="X51" s="67"/>
      <c r="Y51" s="212"/>
      <c r="Z51" s="210"/>
      <c r="AA51" s="59"/>
      <c r="AB51" s="59"/>
      <c r="AC51" s="29"/>
      <c r="AD51" s="4"/>
      <c r="AE51" s="4"/>
      <c r="AF51" s="4"/>
      <c r="AG51" s="4"/>
    </row>
    <row r="52" spans="1:33" ht="17.25" customHeight="1" thickBot="1">
      <c r="A52" s="200" t="s">
        <v>90</v>
      </c>
      <c r="B52" s="209">
        <f>+B43</f>
        <v>836</v>
      </c>
      <c r="C52" s="212"/>
      <c r="D52" s="209">
        <f>+D43</f>
        <v>-589</v>
      </c>
      <c r="E52" s="212"/>
      <c r="F52" s="209">
        <f>+F43</f>
        <v>-1542</v>
      </c>
      <c r="G52" s="202"/>
      <c r="H52" s="209">
        <f>+H43</f>
        <v>-3572</v>
      </c>
      <c r="I52" s="40"/>
      <c r="J52" s="210"/>
      <c r="K52" s="40"/>
      <c r="L52" s="210"/>
      <c r="M52" s="212"/>
      <c r="N52" s="210"/>
      <c r="O52" s="212"/>
      <c r="P52" s="210"/>
      <c r="Q52" s="210"/>
      <c r="R52" s="210"/>
      <c r="S52" s="210"/>
      <c r="T52" s="210"/>
      <c r="U52" s="210"/>
      <c r="V52" s="143"/>
      <c r="W52" s="210"/>
      <c r="X52" s="210"/>
      <c r="Y52" s="212"/>
      <c r="Z52" s="210"/>
      <c r="AA52" s="143"/>
      <c r="AB52" s="59"/>
      <c r="AC52" s="29"/>
      <c r="AD52" s="4"/>
      <c r="AE52" s="4"/>
      <c r="AF52" s="4"/>
      <c r="AG52" s="4"/>
    </row>
    <row r="53" spans="1:33" ht="15" customHeight="1">
      <c r="A53" s="200"/>
      <c r="B53" s="202"/>
      <c r="C53" s="202"/>
      <c r="D53" s="202"/>
      <c r="E53" s="202"/>
      <c r="F53" s="202"/>
      <c r="G53" s="202"/>
      <c r="H53" s="202"/>
      <c r="I53" s="40"/>
      <c r="J53" s="202"/>
      <c r="K53" s="40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143"/>
      <c r="W53" s="202"/>
      <c r="X53" s="202"/>
      <c r="Y53" s="210"/>
      <c r="Z53" s="212"/>
      <c r="AA53" s="143"/>
      <c r="AB53" s="143"/>
      <c r="AC53" s="40"/>
      <c r="AD53" s="4"/>
      <c r="AE53" s="4"/>
      <c r="AF53" s="4"/>
      <c r="AG53" s="4"/>
    </row>
    <row r="54" spans="1:33" ht="31.5" customHeight="1">
      <c r="A54" s="292" t="s">
        <v>96</v>
      </c>
      <c r="B54" s="202"/>
      <c r="C54" s="202"/>
      <c r="D54" s="202"/>
      <c r="E54" s="202"/>
      <c r="F54" s="202"/>
      <c r="G54" s="202"/>
      <c r="H54" s="202"/>
      <c r="I54" s="40"/>
      <c r="J54" s="202"/>
      <c r="K54" s="40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143"/>
      <c r="W54" s="202"/>
      <c r="X54" s="202"/>
      <c r="Y54" s="210"/>
      <c r="Z54" s="212"/>
      <c r="AA54" s="143"/>
      <c r="AB54" s="143"/>
      <c r="AC54" s="40"/>
      <c r="AD54" s="4"/>
      <c r="AE54" s="4"/>
      <c r="AF54" s="4"/>
      <c r="AG54" s="4"/>
    </row>
    <row r="55" spans="1:33" ht="15" customHeight="1" thickBot="1">
      <c r="A55" s="200" t="s">
        <v>90</v>
      </c>
      <c r="B55" s="279">
        <f>B49</f>
        <v>730</v>
      </c>
      <c r="C55" s="202"/>
      <c r="D55" s="279">
        <f>D49</f>
        <v>-1422</v>
      </c>
      <c r="E55" s="202"/>
      <c r="F55" s="279">
        <f>F49</f>
        <v>-222</v>
      </c>
      <c r="G55" s="202"/>
      <c r="H55" s="279">
        <f>H49</f>
        <v>-3799</v>
      </c>
      <c r="I55" s="40"/>
      <c r="J55" s="210"/>
      <c r="K55" s="40"/>
      <c r="L55" s="296"/>
      <c r="M55" s="202"/>
      <c r="N55" s="296"/>
      <c r="O55" s="202"/>
      <c r="P55" s="296"/>
      <c r="Q55" s="296"/>
      <c r="R55" s="296"/>
      <c r="S55" s="296"/>
      <c r="T55" s="202"/>
      <c r="U55" s="296"/>
      <c r="V55" s="143"/>
      <c r="W55" s="296"/>
      <c r="X55" s="296"/>
      <c r="Y55" s="210"/>
      <c r="Z55" s="212"/>
      <c r="AA55" s="143"/>
      <c r="AB55" s="143"/>
      <c r="AC55" s="40"/>
      <c r="AD55" s="4"/>
      <c r="AE55" s="4"/>
      <c r="AF55" s="4"/>
      <c r="AG55" s="4"/>
    </row>
    <row r="56" spans="1:33" ht="15" customHeight="1">
      <c r="A56" s="200"/>
      <c r="B56" s="202"/>
      <c r="C56" s="202"/>
      <c r="D56" s="202"/>
      <c r="E56" s="202"/>
      <c r="F56" s="202"/>
      <c r="G56" s="202"/>
      <c r="H56" s="202"/>
      <c r="I56" s="40"/>
      <c r="J56" s="202"/>
      <c r="K56" s="40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143"/>
      <c r="W56" s="202"/>
      <c r="X56" s="202"/>
      <c r="Y56" s="210"/>
      <c r="Z56" s="212"/>
      <c r="AA56" s="143"/>
      <c r="AB56" s="143"/>
      <c r="AC56" s="40"/>
      <c r="AD56" s="4"/>
      <c r="AE56" s="4"/>
      <c r="AF56" s="4"/>
      <c r="AG56" s="4"/>
    </row>
    <row r="57" spans="1:33" ht="15" customHeight="1">
      <c r="A57" s="291" t="s">
        <v>101</v>
      </c>
      <c r="B57" s="217" t="s">
        <v>5</v>
      </c>
      <c r="C57" s="202"/>
      <c r="D57" s="217" t="s">
        <v>5</v>
      </c>
      <c r="E57" s="202"/>
      <c r="F57" s="217" t="s">
        <v>5</v>
      </c>
      <c r="G57" s="202"/>
      <c r="H57" s="217" t="s">
        <v>5</v>
      </c>
      <c r="I57" s="40"/>
      <c r="J57" s="217"/>
      <c r="K57" s="40"/>
      <c r="L57" s="217"/>
      <c r="M57" s="202"/>
      <c r="N57" s="217"/>
      <c r="O57" s="202"/>
      <c r="P57" s="217"/>
      <c r="Q57" s="217"/>
      <c r="R57" s="217"/>
      <c r="S57" s="217"/>
      <c r="T57" s="217"/>
      <c r="U57" s="217"/>
      <c r="V57" s="143"/>
      <c r="W57" s="217"/>
      <c r="X57" s="217"/>
      <c r="Y57" s="260"/>
      <c r="Z57" s="260"/>
      <c r="AA57" s="143"/>
      <c r="AB57" s="143"/>
      <c r="AC57" s="40"/>
      <c r="AD57" s="4"/>
      <c r="AE57" s="4"/>
      <c r="AF57" s="4"/>
      <c r="AG57" s="4"/>
    </row>
    <row r="58" spans="1:33" ht="15" customHeight="1">
      <c r="A58" s="200" t="s">
        <v>36</v>
      </c>
      <c r="B58" s="218">
        <f>+B52/47760*100</f>
        <v>1.7504187604690118</v>
      </c>
      <c r="C58" s="252"/>
      <c r="D58" s="218">
        <f>+D52/47760*100</f>
        <v>-1.233249581239531</v>
      </c>
      <c r="E58" s="252"/>
      <c r="F58" s="218">
        <f>+F52/47760*100</f>
        <v>-3.228643216080402</v>
      </c>
      <c r="G58" s="252"/>
      <c r="H58" s="218">
        <f>+H52/47760*100</f>
        <v>-7.479061976549414</v>
      </c>
      <c r="I58" s="40"/>
      <c r="J58" s="252"/>
      <c r="K58" s="40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143"/>
      <c r="W58" s="252"/>
      <c r="X58" s="252"/>
      <c r="Y58" s="275"/>
      <c r="Z58" s="276"/>
      <c r="AA58" s="143"/>
      <c r="AB58" s="60"/>
      <c r="AC58" s="60"/>
      <c r="AD58" s="4"/>
      <c r="AE58" s="4"/>
      <c r="AF58" s="4"/>
      <c r="AG58" s="4"/>
    </row>
    <row r="59" spans="1:33" ht="6" customHeight="1">
      <c r="A59" s="200"/>
      <c r="B59" s="202"/>
      <c r="C59" s="202"/>
      <c r="D59" s="202"/>
      <c r="E59" s="202"/>
      <c r="F59" s="202"/>
      <c r="G59" s="202"/>
      <c r="H59" s="202"/>
      <c r="I59" s="40"/>
      <c r="J59" s="202"/>
      <c r="K59" s="40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143"/>
      <c r="W59" s="202"/>
      <c r="X59" s="202"/>
      <c r="Y59" s="212"/>
      <c r="Z59" s="212"/>
      <c r="AA59" s="143"/>
      <c r="AB59" s="143"/>
      <c r="AC59" s="31"/>
      <c r="AD59" s="4"/>
      <c r="AE59" s="4"/>
      <c r="AF59" s="4"/>
      <c r="AG59" s="4"/>
    </row>
    <row r="60" spans="1:33" ht="15.75">
      <c r="A60" s="200" t="s">
        <v>37</v>
      </c>
      <c r="B60" s="216" t="s">
        <v>38</v>
      </c>
      <c r="C60" s="202"/>
      <c r="D60" s="216" t="s">
        <v>38</v>
      </c>
      <c r="E60" s="202"/>
      <c r="F60" s="216" t="s">
        <v>38</v>
      </c>
      <c r="G60" s="202"/>
      <c r="H60" s="216" t="s">
        <v>38</v>
      </c>
      <c r="I60" s="40"/>
      <c r="J60" s="272"/>
      <c r="K60" s="40"/>
      <c r="L60" s="272"/>
      <c r="M60" s="202"/>
      <c r="N60" s="272"/>
      <c r="O60" s="202"/>
      <c r="P60" s="272"/>
      <c r="Q60" s="272"/>
      <c r="R60" s="272"/>
      <c r="S60" s="272"/>
      <c r="T60" s="272"/>
      <c r="U60" s="297"/>
      <c r="V60" s="143"/>
      <c r="W60" s="297"/>
      <c r="X60" s="297"/>
      <c r="Y60" s="212"/>
      <c r="Z60" s="274"/>
      <c r="AA60" s="143"/>
      <c r="AB60" s="60"/>
      <c r="AC60" s="144"/>
      <c r="AD60" s="4"/>
      <c r="AE60" s="4"/>
      <c r="AF60" s="4"/>
      <c r="AG60" s="4"/>
    </row>
    <row r="61" spans="1:33" ht="6.75" customHeight="1">
      <c r="A61" s="202"/>
      <c r="B61" s="213"/>
      <c r="C61" s="214"/>
      <c r="D61" s="213"/>
      <c r="E61" s="214"/>
      <c r="F61" s="213"/>
      <c r="G61" s="214"/>
      <c r="H61" s="213"/>
      <c r="I61" s="41"/>
      <c r="J61" s="41"/>
      <c r="K61" s="41"/>
      <c r="L61" s="213"/>
      <c r="M61" s="214"/>
      <c r="N61" s="213"/>
      <c r="O61" s="214"/>
      <c r="P61" s="213"/>
      <c r="Q61" s="213"/>
      <c r="R61" s="213"/>
      <c r="S61" s="213"/>
      <c r="T61" s="262"/>
      <c r="U61" s="262"/>
      <c r="V61" s="263"/>
      <c r="W61" s="202"/>
      <c r="X61" s="212"/>
      <c r="Y61" s="143"/>
      <c r="Z61" s="262"/>
      <c r="AA61" s="263"/>
      <c r="AB61" s="261"/>
      <c r="AC61" s="4"/>
      <c r="AD61" s="4"/>
      <c r="AE61" s="4"/>
      <c r="AF61" s="4"/>
      <c r="AG61" s="4"/>
    </row>
    <row r="62" spans="1:33" ht="15.75">
      <c r="A62" s="202"/>
      <c r="B62" s="213"/>
      <c r="C62" s="214"/>
      <c r="D62" s="213"/>
      <c r="E62" s="214"/>
      <c r="F62" s="213"/>
      <c r="G62" s="214"/>
      <c r="H62" s="213"/>
      <c r="I62" s="41"/>
      <c r="J62" s="41"/>
      <c r="K62" s="41"/>
      <c r="L62" s="213"/>
      <c r="M62" s="62"/>
      <c r="N62" s="213"/>
      <c r="O62" s="214"/>
      <c r="P62" s="213"/>
      <c r="Q62" s="261"/>
      <c r="R62" s="261"/>
      <c r="S62" s="261"/>
      <c r="T62" s="261"/>
      <c r="U62" s="261"/>
      <c r="V62" s="261"/>
      <c r="W62" s="261"/>
      <c r="X62" s="263"/>
      <c r="Y62" s="264"/>
      <c r="Z62" s="264"/>
      <c r="AA62" s="264"/>
      <c r="AB62" s="264"/>
      <c r="AC62" s="4"/>
      <c r="AD62" s="4"/>
      <c r="AE62" s="4"/>
      <c r="AF62" s="4"/>
      <c r="AG62" s="4"/>
    </row>
    <row r="63" spans="1:33" ht="15.75">
      <c r="A63" s="316" t="s">
        <v>89</v>
      </c>
      <c r="B63" s="316"/>
      <c r="C63" s="316"/>
      <c r="D63" s="316"/>
      <c r="E63" s="316"/>
      <c r="F63" s="316"/>
      <c r="G63" s="316"/>
      <c r="H63" s="316"/>
      <c r="I63" s="129"/>
      <c r="J63" s="271"/>
      <c r="K63" s="271"/>
      <c r="L63" s="271"/>
      <c r="M63" s="265"/>
      <c r="N63" s="265"/>
      <c r="O63" s="265"/>
      <c r="P63" s="265"/>
      <c r="Q63" s="265"/>
      <c r="R63" s="265"/>
      <c r="S63" s="265"/>
      <c r="T63" s="265"/>
      <c r="U63" s="265"/>
      <c r="V63" s="69"/>
      <c r="W63" s="69"/>
      <c r="X63" s="266"/>
      <c r="Y63" s="264"/>
      <c r="Z63" s="264"/>
      <c r="AA63" s="264"/>
      <c r="AB63" s="264"/>
      <c r="AC63" s="4"/>
      <c r="AD63" s="4"/>
      <c r="AE63" s="4"/>
      <c r="AF63" s="4"/>
      <c r="AG63" s="4"/>
    </row>
    <row r="64" spans="1:33" ht="15.75">
      <c r="A64" s="314" t="s">
        <v>138</v>
      </c>
      <c r="B64" s="314"/>
      <c r="C64" s="314"/>
      <c r="D64" s="314"/>
      <c r="E64" s="314"/>
      <c r="F64" s="314"/>
      <c r="G64" s="314"/>
      <c r="H64" s="314"/>
      <c r="I64" s="130"/>
      <c r="J64" s="152"/>
      <c r="K64" s="152"/>
      <c r="L64" s="152"/>
      <c r="M64" s="267"/>
      <c r="N64" s="267"/>
      <c r="O64" s="268"/>
      <c r="P64" s="268"/>
      <c r="Q64" s="268"/>
      <c r="R64" s="268"/>
      <c r="S64" s="268"/>
      <c r="T64" s="268"/>
      <c r="U64" s="268"/>
      <c r="V64" s="69"/>
      <c r="W64" s="69"/>
      <c r="X64" s="266"/>
      <c r="Y64" s="264"/>
      <c r="Z64" s="264"/>
      <c r="AA64" s="264"/>
      <c r="AB64" s="264"/>
      <c r="AC64" s="4"/>
      <c r="AD64" s="4"/>
      <c r="AE64" s="4"/>
      <c r="AF64" s="4"/>
      <c r="AG64" s="4"/>
    </row>
    <row r="65" spans="1:33" ht="15.75">
      <c r="A65" s="314" t="s">
        <v>24</v>
      </c>
      <c r="B65" s="314"/>
      <c r="C65" s="314"/>
      <c r="D65" s="314"/>
      <c r="E65" s="314"/>
      <c r="F65" s="314"/>
      <c r="G65" s="314"/>
      <c r="H65" s="314"/>
      <c r="J65" s="4"/>
      <c r="K65" s="4"/>
      <c r="L65" s="4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4"/>
      <c r="AD65" s="4"/>
      <c r="AE65" s="4"/>
      <c r="AF65" s="4"/>
      <c r="AG65" s="4"/>
    </row>
    <row r="66" spans="1:33" ht="6" customHeight="1">
      <c r="A66" s="315"/>
      <c r="B66" s="315"/>
      <c r="C66" s="315"/>
      <c r="D66" s="315"/>
      <c r="E66" s="315"/>
      <c r="F66" s="315"/>
      <c r="G66" s="315"/>
      <c r="H66" s="315"/>
      <c r="I66" s="128"/>
      <c r="J66" s="273"/>
      <c r="K66" s="273"/>
      <c r="L66" s="273"/>
      <c r="M66" s="269"/>
      <c r="N66" s="269"/>
      <c r="O66" s="269"/>
      <c r="P66" s="269"/>
      <c r="Q66" s="269"/>
      <c r="R66" s="269"/>
      <c r="S66" s="269"/>
      <c r="T66" s="269"/>
      <c r="U66" s="269"/>
      <c r="V66" s="69"/>
      <c r="W66" s="69"/>
      <c r="X66" s="69"/>
      <c r="Y66" s="69"/>
      <c r="Z66" s="69"/>
      <c r="AA66" s="69"/>
      <c r="AB66" s="69"/>
      <c r="AC66" s="4"/>
      <c r="AD66" s="4"/>
      <c r="AE66" s="4"/>
      <c r="AF66" s="4"/>
      <c r="AG66" s="4"/>
    </row>
    <row r="67" spans="10:33" ht="12.75">
      <c r="J67" s="4"/>
      <c r="K67" s="4"/>
      <c r="L67" s="4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4"/>
      <c r="AD67" s="4"/>
      <c r="AE67" s="4"/>
      <c r="AF67" s="4"/>
      <c r="AG67" s="4"/>
    </row>
    <row r="68" spans="10:33" ht="12.75">
      <c r="J68" s="4"/>
      <c r="K68" s="4"/>
      <c r="L68" s="4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4"/>
      <c r="AD68" s="4"/>
      <c r="AE68" s="4"/>
      <c r="AF68" s="4"/>
      <c r="AG68" s="4"/>
    </row>
    <row r="69" spans="10:33" ht="12.75">
      <c r="J69" s="4"/>
      <c r="K69" s="4"/>
      <c r="L69" s="4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4"/>
      <c r="AD69" s="4"/>
      <c r="AE69" s="4"/>
      <c r="AF69" s="4"/>
      <c r="AG69" s="4"/>
    </row>
    <row r="70" spans="10:33" ht="12.75">
      <c r="J70" s="4"/>
      <c r="K70" s="4"/>
      <c r="L70" s="4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4"/>
      <c r="AD70" s="4"/>
      <c r="AE70" s="4"/>
      <c r="AF70" s="4"/>
      <c r="AG70" s="4"/>
    </row>
    <row r="71" spans="10:33" ht="12.75">
      <c r="J71" s="4"/>
      <c r="K71" s="4"/>
      <c r="L71" s="4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4"/>
      <c r="AD71" s="4"/>
      <c r="AE71" s="4"/>
      <c r="AF71" s="4"/>
      <c r="AG71" s="4"/>
    </row>
    <row r="72" spans="10:33" ht="12.75">
      <c r="J72" s="4"/>
      <c r="K72" s="4"/>
      <c r="L72" s="4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4"/>
      <c r="AD72" s="4"/>
      <c r="AE72" s="4"/>
      <c r="AF72" s="4"/>
      <c r="AG72" s="4"/>
    </row>
    <row r="73" spans="10:29" ht="12.75">
      <c r="J73" s="4"/>
      <c r="K73" s="4"/>
      <c r="L73" s="4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4"/>
    </row>
    <row r="74" spans="10:28" ht="12.75">
      <c r="J74" s="4"/>
      <c r="K74" s="4"/>
      <c r="L74" s="4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</row>
    <row r="75" spans="10:28" ht="12.75">
      <c r="J75" s="4"/>
      <c r="K75" s="4"/>
      <c r="L75" s="4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</row>
    <row r="76" spans="10:28" ht="12.75">
      <c r="J76" s="4"/>
      <c r="K76" s="4"/>
      <c r="L76" s="4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</row>
    <row r="77" spans="10:28" ht="12.75">
      <c r="J77" s="4"/>
      <c r="K77" s="4"/>
      <c r="L77" s="4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</row>
    <row r="78" spans="12:28" ht="12.75">
      <c r="L78" s="4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</row>
    <row r="79" spans="12:28" ht="12.75">
      <c r="L79" s="4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</row>
    <row r="80" spans="12:28" ht="12.75">
      <c r="L80" s="4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</row>
    <row r="81" spans="12:28" ht="12.75">
      <c r="L81" s="4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</row>
    <row r="82" spans="12:28" ht="12.75">
      <c r="L82" s="4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</row>
    <row r="83" spans="12:28" ht="12.75">
      <c r="L83" s="4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</row>
    <row r="84" spans="12:28" ht="12.75">
      <c r="L84" s="4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</row>
    <row r="85" spans="12:28" ht="12.75">
      <c r="L85" s="4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</row>
    <row r="86" spans="12:28" ht="12.75">
      <c r="L86" s="4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</row>
    <row r="87" spans="12:28" ht="12.75">
      <c r="L87" s="4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</row>
    <row r="88" spans="12:28" ht="12.75">
      <c r="L88" s="4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</row>
    <row r="89" spans="12:28" ht="12.75">
      <c r="L89" s="4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</row>
    <row r="90" spans="12:28" ht="12.75">
      <c r="L90" s="4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</row>
    <row r="91" spans="12:28" ht="12.75">
      <c r="L91" s="4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</row>
    <row r="92" spans="12:27" ht="12.75"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2:27" ht="12.75"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2:27" ht="12.75"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2:27" ht="12.75"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3:27" ht="12.75"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3:27" ht="12.75"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3:27" ht="12.75"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3:27" ht="12.75"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3:27" ht="12.75"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3:27" ht="12.75"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3:27" ht="12.75"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3:27" ht="12.75"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3:22" ht="12.75"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3:22" ht="12.75"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3:22" ht="12.75"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3:22" ht="12.75"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3:22" ht="12.75"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3:22" ht="12.75"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3:22" ht="12.75"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3:22" ht="12.75"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3:22" ht="12.75"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3:22" ht="12.75"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3:22" ht="12.75"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3:22" ht="12.75"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3:22" ht="12.75"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3:22" ht="12.75"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3:22" ht="12.75"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3:22" ht="12.75"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3:22" ht="12.75"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3:22" ht="12.75"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3:22" ht="12.75"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3:22" ht="12.75"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3:22" ht="12.75"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3:22" ht="12.75"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3:22" ht="12.75"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3:22" ht="12.75"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3:22" ht="12.75"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3:22" ht="12.75"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3:22" ht="12.75"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3:22" ht="12.75"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3:22" ht="12.75"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3:22" ht="12.75"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3:22" ht="12.75"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3:22" ht="12.75"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3:22" ht="12.75"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3:22" ht="12.75"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3:22" ht="12.75"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3:22" ht="12.75"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3:22" ht="12.75"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3:22" ht="12.75"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3:22" ht="12.75"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3:22" ht="12.75"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3:22" ht="12.75"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3:22" ht="12.75"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3:22" ht="12.75"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3:22" ht="12.75"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3:22" ht="12.75"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3:22" ht="12.75"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3:22" ht="12.75"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3:22" ht="12.75"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3:22" ht="12.75"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3:22" ht="12.75"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3:22" ht="12.75"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3:22" ht="12.75"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3:22" ht="12.75"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3:22" ht="12.75"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3:22" ht="12.75"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3:22" ht="12.75"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3:22" ht="12.75"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3:22" ht="12.75"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3:22" ht="12.75"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3:22" ht="12.75"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3:22" ht="12.75"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3:22" ht="12.75"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3:22" ht="12.75"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3:22" ht="12.75"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3:22" ht="12.75"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3:22" ht="12.75"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3:22" ht="12.75"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3:22" ht="12.75"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3:22" ht="12.75"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3:22" ht="12.75"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3:22" ht="12.75"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3:22" ht="12.75"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3:22" ht="12.75"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3:22" ht="12.75"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3:22" ht="12.75"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3:22" ht="12.75"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3:22" ht="12.75"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3:22" ht="12.75"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3:22" ht="12.75"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3:22" ht="12.75"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3:22" ht="12.75"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3:22" ht="12.75"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3:22" ht="12.75"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3:22" ht="12.75"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3:22" ht="12.75"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3:22" ht="12.75"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3:22" ht="12.75"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3:22" ht="12.75"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3:22" ht="12.75"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3:22" ht="12.75"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3:22" ht="12.75"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3:22" ht="12.75"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3:22" ht="12.75"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3:22" ht="12.75"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3:22" ht="12.75"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3:22" ht="12.75"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3:22" ht="12.75"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3:22" ht="12.75"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3:22" ht="12.75"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3:22" ht="12.75"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3:22" ht="12.75"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3:22" ht="12.75"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3:22" ht="12.75"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3:22" ht="12.75"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3:22" ht="12.75"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3:22" ht="12.75"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3:22" ht="12.75"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3:22" ht="12.75"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3:22" ht="12.75"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3:22" ht="12.75"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3:22" ht="12.75"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3:22" ht="12.75"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3:22" ht="12.75"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3:22" ht="12.75"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3:22" ht="12.75"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3:22" ht="12.75"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3:22" ht="12.75"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3:22" ht="12.75"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3:22" ht="12.75"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3:22" ht="12.75"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3:22" ht="12.75"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3:22" ht="12.75"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3:22" ht="12.75"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3:22" ht="12.75"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3:22" ht="12.75"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3:22" ht="12.75"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3:22" ht="12.75"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3:22" ht="12.75"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3:22" ht="12.75"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3:22" ht="12.75"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3:22" ht="12.75"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3:22" ht="12.75"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3:22" ht="12.75"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3:22" ht="12.75"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3:22" ht="12.75"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3:22" ht="12.75"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3:22" ht="12.75"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3:22" ht="12.75"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3:22" ht="12.75"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3:22" ht="12.75"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3:22" ht="12.75"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3:22" ht="12.75"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3:22" ht="12.75"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3:22" ht="12.75"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3:22" ht="12.75"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3:22" ht="12.75"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3:22" ht="12.75"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3:22" ht="12.75"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3:22" ht="12.75"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3:22" ht="12.75"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3:22" ht="12.75"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3:22" ht="12.75"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3:22" ht="12.75"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3:22" ht="12.75"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3:22" ht="12.75"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3:22" ht="12.75"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3:22" ht="12.75"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3:22" ht="12.75"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3:22" ht="12.75"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3:22" ht="12.75"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3:22" ht="12.75"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3:22" ht="12.75"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3:22" ht="12.75"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3:22" ht="12.75"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3:22" ht="12.75"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3:22" ht="12.75"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3:22" ht="12.75"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3:22" ht="12.75">
      <c r="M271" s="4"/>
      <c r="N271" s="4"/>
      <c r="O271" s="4"/>
      <c r="P271" s="4"/>
      <c r="Q271" s="4"/>
      <c r="R271" s="4"/>
      <c r="S271" s="4"/>
      <c r="T271" s="4"/>
      <c r="U271" s="4"/>
      <c r="V271" s="4"/>
    </row>
  </sheetData>
  <sheetProtection/>
  <mergeCells count="8">
    <mergeCell ref="A65:H65"/>
    <mergeCell ref="A66:H66"/>
    <mergeCell ref="A63:H63"/>
    <mergeCell ref="A64:H64"/>
    <mergeCell ref="A1:H1"/>
    <mergeCell ref="A2:H2"/>
    <mergeCell ref="B7:D7"/>
    <mergeCell ref="F7:H7"/>
  </mergeCells>
  <printOptions/>
  <pageMargins left="0.78740157480315" right="0.354330708661417" top="0.5" bottom="0.25" header="0" footer="0.5"/>
  <pageSetup fitToHeight="0" horizontalDpi="600" verticalDpi="600" orientation="portrait" paperSize="9" scale="84" r:id="rId1"/>
  <headerFooter alignWithMargins="0">
    <oddFooter>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showGridLines="0" view="pageBreakPreview" zoomScaleSheetLayoutView="100" zoomScalePageLayoutView="0" workbookViewId="0" topLeftCell="A1">
      <selection activeCell="A6" sqref="A6"/>
    </sheetView>
  </sheetViews>
  <sheetFormatPr defaultColWidth="8.8515625" defaultRowHeight="12.75"/>
  <cols>
    <col min="1" max="1" width="61.28125" style="6" customWidth="1"/>
    <col min="2" max="2" width="14.7109375" style="6" customWidth="1"/>
    <col min="3" max="3" width="1.57421875" style="6" customWidth="1"/>
    <col min="4" max="4" width="15.28125" style="6" bestFit="1" customWidth="1"/>
    <col min="5" max="5" width="5.00390625" style="6" customWidth="1"/>
    <col min="6" max="6" width="10.8515625" style="6" customWidth="1"/>
    <col min="7" max="7" width="11.57421875" style="6" bestFit="1" customWidth="1"/>
    <col min="8" max="8" width="9.421875" style="6" bestFit="1" customWidth="1"/>
    <col min="9" max="16384" width="8.8515625" style="6" customWidth="1"/>
  </cols>
  <sheetData>
    <row r="1" spans="1:5" ht="24.75" customHeight="1">
      <c r="A1" s="323" t="str">
        <f>+'conP&amp;L'!A1:A2</f>
        <v>METAL RECLAMATION BHD (424773-V)</v>
      </c>
      <c r="B1" s="323"/>
      <c r="C1" s="323"/>
      <c r="D1" s="323"/>
      <c r="E1" s="8"/>
    </row>
    <row r="2" spans="1:5" ht="12.75">
      <c r="A2" s="324" t="str">
        <f>+'conP&amp;L'!A2</f>
        <v>(Incorporated in Malaysia)</v>
      </c>
      <c r="B2" s="324"/>
      <c r="C2" s="324"/>
      <c r="D2" s="324"/>
      <c r="E2" s="8"/>
    </row>
    <row r="3" spans="1:5" ht="12.75">
      <c r="A3" s="35"/>
      <c r="B3" s="8"/>
      <c r="C3" s="8"/>
      <c r="D3" s="174"/>
      <c r="E3" s="8"/>
    </row>
    <row r="4" spans="1:5" ht="15.75">
      <c r="A4" s="219" t="s">
        <v>91</v>
      </c>
      <c r="B4" s="220"/>
      <c r="C4" s="221"/>
      <c r="D4" s="220"/>
      <c r="E4" s="8"/>
    </row>
    <row r="5" spans="1:5" ht="15.75">
      <c r="A5" s="219" t="s">
        <v>146</v>
      </c>
      <c r="B5" s="220"/>
      <c r="C5" s="220"/>
      <c r="D5" s="134"/>
      <c r="E5" s="8"/>
    </row>
    <row r="6" spans="1:10" ht="15.75">
      <c r="A6" s="199"/>
      <c r="B6" s="189" t="s">
        <v>39</v>
      </c>
      <c r="C6" s="189"/>
      <c r="D6" s="189" t="s">
        <v>39</v>
      </c>
      <c r="E6" s="8"/>
      <c r="F6" s="147"/>
      <c r="G6" s="189"/>
      <c r="H6" s="8"/>
      <c r="I6" s="8"/>
      <c r="J6" s="8"/>
    </row>
    <row r="7" spans="1:13" ht="15.75">
      <c r="A7" s="206"/>
      <c r="B7" s="189" t="s">
        <v>40</v>
      </c>
      <c r="C7" s="189"/>
      <c r="D7" s="189" t="s">
        <v>41</v>
      </c>
      <c r="E7" s="8"/>
      <c r="F7" s="16"/>
      <c r="G7" s="189"/>
      <c r="H7" s="8"/>
      <c r="I7" s="8"/>
      <c r="J7" s="8"/>
      <c r="K7" s="8"/>
      <c r="L7" s="8"/>
      <c r="M7" s="8"/>
    </row>
    <row r="8" spans="1:13" ht="15.75">
      <c r="A8" s="67"/>
      <c r="B8" s="189" t="s">
        <v>17</v>
      </c>
      <c r="C8" s="189"/>
      <c r="D8" s="189" t="s">
        <v>42</v>
      </c>
      <c r="E8" s="8"/>
      <c r="F8" s="16"/>
      <c r="G8" s="189"/>
      <c r="H8" s="8"/>
      <c r="I8" s="8"/>
      <c r="J8" s="8"/>
      <c r="K8" s="8"/>
      <c r="L8" s="8"/>
      <c r="M8" s="8"/>
    </row>
    <row r="9" spans="1:13" ht="15.75">
      <c r="A9" s="67"/>
      <c r="B9" s="189" t="s">
        <v>16</v>
      </c>
      <c r="C9" s="189"/>
      <c r="D9" s="189" t="s">
        <v>43</v>
      </c>
      <c r="E9" s="8"/>
      <c r="F9" s="16"/>
      <c r="G9" s="189"/>
      <c r="H9" s="8"/>
      <c r="I9" s="8"/>
      <c r="J9" s="8"/>
      <c r="K9" s="8"/>
      <c r="L9" s="8"/>
      <c r="M9" s="8"/>
    </row>
    <row r="10" spans="1:13" ht="15.75">
      <c r="A10" s="67"/>
      <c r="B10" s="222" t="s">
        <v>144</v>
      </c>
      <c r="C10" s="189"/>
      <c r="D10" s="222" t="s">
        <v>135</v>
      </c>
      <c r="E10" s="8"/>
      <c r="F10" s="16"/>
      <c r="G10" s="222"/>
      <c r="H10" s="8"/>
      <c r="I10" s="8"/>
      <c r="J10" s="8"/>
      <c r="K10" s="8"/>
      <c r="L10" s="8"/>
      <c r="M10" s="8"/>
    </row>
    <row r="11" spans="1:13" ht="15.75">
      <c r="A11" s="67"/>
      <c r="B11" s="222"/>
      <c r="C11" s="189"/>
      <c r="D11" s="282"/>
      <c r="E11" s="8"/>
      <c r="F11" s="16"/>
      <c r="G11" s="222"/>
      <c r="H11" s="8"/>
      <c r="I11" s="8"/>
      <c r="J11" s="8"/>
      <c r="K11" s="8"/>
      <c r="L11" s="8"/>
      <c r="M11" s="8"/>
    </row>
    <row r="12" spans="1:13" ht="15.75">
      <c r="A12" s="67"/>
      <c r="B12" s="189" t="s">
        <v>3</v>
      </c>
      <c r="C12" s="189"/>
      <c r="D12" s="189" t="s">
        <v>3</v>
      </c>
      <c r="E12" s="8"/>
      <c r="F12" s="16"/>
      <c r="G12" s="189"/>
      <c r="H12" s="8"/>
      <c r="I12" s="8"/>
      <c r="J12" s="8"/>
      <c r="K12" s="8"/>
      <c r="L12" s="8"/>
      <c r="M12" s="8"/>
    </row>
    <row r="13" spans="1:13" ht="15.75">
      <c r="A13" s="230" t="s">
        <v>19</v>
      </c>
      <c r="B13" s="67"/>
      <c r="C13" s="67"/>
      <c r="D13" s="67"/>
      <c r="E13" s="8"/>
      <c r="F13" s="42"/>
      <c r="G13" s="67"/>
      <c r="H13" s="8"/>
      <c r="I13" s="8"/>
      <c r="J13" s="8"/>
      <c r="K13" s="8"/>
      <c r="L13" s="8"/>
      <c r="M13" s="8"/>
    </row>
    <row r="14" spans="1:13" ht="15.75">
      <c r="A14" s="230" t="s">
        <v>44</v>
      </c>
      <c r="B14" s="67"/>
      <c r="C14" s="67"/>
      <c r="D14" s="67"/>
      <c r="E14" s="8"/>
      <c r="F14" s="29"/>
      <c r="G14" s="226"/>
      <c r="H14" s="8"/>
      <c r="I14" s="226"/>
      <c r="J14" s="8"/>
      <c r="K14" s="8"/>
      <c r="L14" s="8"/>
      <c r="M14" s="8"/>
    </row>
    <row r="15" spans="1:13" ht="15.75">
      <c r="A15" s="231" t="s">
        <v>48</v>
      </c>
      <c r="B15" s="67">
        <v>58797</v>
      </c>
      <c r="C15" s="67"/>
      <c r="D15" s="67">
        <v>54752</v>
      </c>
      <c r="E15" s="8"/>
      <c r="F15" s="67"/>
      <c r="G15" s="67"/>
      <c r="H15" s="311"/>
      <c r="I15" s="311"/>
      <c r="J15" s="8"/>
      <c r="K15" s="8"/>
      <c r="L15" s="8"/>
      <c r="M15" s="8"/>
    </row>
    <row r="16" spans="1:13" ht="15.75">
      <c r="A16" s="231" t="s">
        <v>18</v>
      </c>
      <c r="B16" s="67">
        <v>71526</v>
      </c>
      <c r="C16" s="67"/>
      <c r="D16" s="210">
        <v>75212</v>
      </c>
      <c r="E16" s="8"/>
      <c r="F16" s="29"/>
      <c r="G16" s="210"/>
      <c r="H16" s="8"/>
      <c r="I16" s="8"/>
      <c r="J16" s="8"/>
      <c r="K16" s="8"/>
      <c r="L16" s="8"/>
      <c r="M16" s="8"/>
    </row>
    <row r="17" spans="1:13" ht="24.75" customHeight="1">
      <c r="A17" s="231"/>
      <c r="B17" s="223">
        <f>SUM(B14:B16)</f>
        <v>130323</v>
      </c>
      <c r="C17" s="67"/>
      <c r="D17" s="223">
        <f>SUM(D14:D16)</f>
        <v>129964</v>
      </c>
      <c r="E17" s="8"/>
      <c r="F17" s="29"/>
      <c r="G17" s="67"/>
      <c r="H17" s="8"/>
      <c r="I17" s="8"/>
      <c r="J17" s="8"/>
      <c r="K17" s="8"/>
      <c r="L17" s="8"/>
      <c r="M17" s="8"/>
    </row>
    <row r="18" spans="1:13" ht="8.25" customHeight="1">
      <c r="A18" s="231"/>
      <c r="B18" s="67"/>
      <c r="C18" s="67"/>
      <c r="D18" s="67"/>
      <c r="E18" s="8"/>
      <c r="F18" s="29"/>
      <c r="G18" s="67"/>
      <c r="H18" s="8"/>
      <c r="I18" s="8"/>
      <c r="J18" s="8"/>
      <c r="K18" s="8"/>
      <c r="L18" s="8"/>
      <c r="M18" s="8"/>
    </row>
    <row r="19" spans="1:13" ht="15.75">
      <c r="A19" s="230" t="s">
        <v>45</v>
      </c>
      <c r="B19" s="67"/>
      <c r="C19" s="67"/>
      <c r="D19" s="67"/>
      <c r="E19" s="8"/>
      <c r="F19" s="29"/>
      <c r="G19" s="67"/>
      <c r="H19" s="8"/>
      <c r="I19" s="8"/>
      <c r="J19" s="8"/>
      <c r="K19" s="8"/>
      <c r="L19" s="8"/>
      <c r="M19" s="8"/>
    </row>
    <row r="20" spans="1:13" ht="15.75">
      <c r="A20" s="231" t="s">
        <v>84</v>
      </c>
      <c r="B20" s="67">
        <v>7787</v>
      </c>
      <c r="C20" s="67"/>
      <c r="D20" s="67">
        <v>9372</v>
      </c>
      <c r="E20" s="8"/>
      <c r="F20" s="29"/>
      <c r="G20" s="67"/>
      <c r="H20" s="8"/>
      <c r="I20" s="8"/>
      <c r="J20" s="8"/>
      <c r="K20" s="8"/>
      <c r="L20" s="8"/>
      <c r="M20" s="8"/>
    </row>
    <row r="21" spans="1:13" ht="15.75">
      <c r="A21" s="231" t="s">
        <v>83</v>
      </c>
      <c r="B21" s="210">
        <v>1892</v>
      </c>
      <c r="C21" s="67"/>
      <c r="D21" s="210">
        <v>5987</v>
      </c>
      <c r="E21" s="8"/>
      <c r="F21" s="270"/>
      <c r="G21" s="210"/>
      <c r="H21" s="270"/>
      <c r="I21" s="29"/>
      <c r="J21" s="29"/>
      <c r="K21" s="8"/>
      <c r="L21" s="8"/>
      <c r="M21" s="8"/>
    </row>
    <row r="22" spans="1:13" ht="15.75">
      <c r="A22" s="231" t="s">
        <v>82</v>
      </c>
      <c r="B22" s="210">
        <v>1162</v>
      </c>
      <c r="C22" s="67"/>
      <c r="D22" s="210">
        <v>4352</v>
      </c>
      <c r="E22" s="8"/>
      <c r="F22" s="29"/>
      <c r="G22" s="210"/>
      <c r="H22" s="29"/>
      <c r="I22" s="29"/>
      <c r="J22" s="29"/>
      <c r="K22" s="8"/>
      <c r="L22" s="8"/>
      <c r="M22" s="8"/>
    </row>
    <row r="23" spans="1:13" ht="15.75">
      <c r="A23" s="231" t="s">
        <v>49</v>
      </c>
      <c r="B23" s="210">
        <v>1022</v>
      </c>
      <c r="C23" s="67"/>
      <c r="D23" s="210">
        <v>1022</v>
      </c>
      <c r="E23" s="8"/>
      <c r="F23" s="29"/>
      <c r="G23" s="210"/>
      <c r="H23" s="8"/>
      <c r="I23" s="8"/>
      <c r="J23" s="8"/>
      <c r="K23" s="8"/>
      <c r="L23" s="8"/>
      <c r="M23" s="8"/>
    </row>
    <row r="24" spans="1:13" ht="15.75">
      <c r="A24" s="231" t="s">
        <v>0</v>
      </c>
      <c r="B24" s="210">
        <v>571</v>
      </c>
      <c r="C24" s="67"/>
      <c r="D24" s="210">
        <v>548</v>
      </c>
      <c r="E24" s="8"/>
      <c r="F24" s="29"/>
      <c r="G24" s="210"/>
      <c r="H24" s="146"/>
      <c r="I24" s="8"/>
      <c r="J24" s="8"/>
      <c r="K24" s="8"/>
      <c r="L24" s="8"/>
      <c r="M24" s="8"/>
    </row>
    <row r="25" spans="1:13" ht="18" customHeight="1">
      <c r="A25" s="230"/>
      <c r="B25" s="223">
        <f>SUM(B19:B24)</f>
        <v>12434</v>
      </c>
      <c r="C25" s="226"/>
      <c r="D25" s="223">
        <f>SUM(D19:D24)</f>
        <v>21281</v>
      </c>
      <c r="E25" s="8"/>
      <c r="F25" s="29"/>
      <c r="G25" s="67"/>
      <c r="H25" s="8"/>
      <c r="I25" s="8"/>
      <c r="J25" s="8"/>
      <c r="K25" s="8"/>
      <c r="L25" s="8"/>
      <c r="M25" s="8"/>
    </row>
    <row r="26" spans="1:13" ht="21" customHeight="1" thickBot="1">
      <c r="A26" s="230" t="s">
        <v>46</v>
      </c>
      <c r="B26" s="225">
        <f>+B25+B17</f>
        <v>142757</v>
      </c>
      <c r="C26" s="226"/>
      <c r="D26" s="225">
        <f>+D25+D17</f>
        <v>151245</v>
      </c>
      <c r="E26" s="8"/>
      <c r="F26" s="29"/>
      <c r="G26" s="67"/>
      <c r="H26" s="8"/>
      <c r="I26" s="8"/>
      <c r="J26" s="8"/>
      <c r="K26" s="8"/>
      <c r="L26" s="8"/>
      <c r="M26" s="8"/>
    </row>
    <row r="27" spans="1:13" ht="23.25" customHeight="1">
      <c r="A27" s="231"/>
      <c r="B27" s="67"/>
      <c r="C27" s="226"/>
      <c r="D27" s="67"/>
      <c r="E27" s="8"/>
      <c r="F27" s="29"/>
      <c r="G27" s="67"/>
      <c r="H27" s="8"/>
      <c r="I27" s="8"/>
      <c r="J27" s="8"/>
      <c r="K27" s="8"/>
      <c r="L27" s="8"/>
      <c r="M27" s="8"/>
    </row>
    <row r="28" spans="1:13" ht="14.25" customHeight="1">
      <c r="A28" s="230" t="s">
        <v>47</v>
      </c>
      <c r="B28" s="67"/>
      <c r="C28" s="67"/>
      <c r="D28" s="67"/>
      <c r="E28" s="8"/>
      <c r="F28" s="300"/>
      <c r="G28" s="67"/>
      <c r="H28" s="8"/>
      <c r="I28" s="8"/>
      <c r="J28" s="8"/>
      <c r="K28" s="8"/>
      <c r="L28" s="8"/>
      <c r="M28" s="8"/>
    </row>
    <row r="29" spans="1:13" ht="18" customHeight="1">
      <c r="A29" s="231" t="s">
        <v>7</v>
      </c>
      <c r="B29" s="67">
        <v>47760</v>
      </c>
      <c r="C29" s="67"/>
      <c r="D29" s="67">
        <v>47760</v>
      </c>
      <c r="E29" s="8"/>
      <c r="F29" s="29"/>
      <c r="G29" s="67"/>
      <c r="H29" s="8"/>
      <c r="I29" s="8"/>
      <c r="J29" s="8"/>
      <c r="K29" s="8"/>
      <c r="L29" s="8"/>
      <c r="M29" s="8"/>
    </row>
    <row r="30" spans="1:13" ht="15.75">
      <c r="A30" s="231" t="s">
        <v>50</v>
      </c>
      <c r="B30" s="210">
        <v>514</v>
      </c>
      <c r="C30" s="67"/>
      <c r="D30" s="210">
        <v>514</v>
      </c>
      <c r="E30" s="8"/>
      <c r="F30" s="115"/>
      <c r="G30" s="210"/>
      <c r="H30" s="146"/>
      <c r="I30" s="8"/>
      <c r="J30" s="8"/>
      <c r="K30" s="8"/>
      <c r="L30" s="8"/>
      <c r="M30" s="8"/>
    </row>
    <row r="31" spans="1:13" ht="15.75">
      <c r="A31" s="231" t="s">
        <v>76</v>
      </c>
      <c r="B31" s="67">
        <v>2683</v>
      </c>
      <c r="C31" s="67"/>
      <c r="D31" s="67">
        <v>2683</v>
      </c>
      <c r="E31" s="8"/>
      <c r="F31" s="29"/>
      <c r="G31" s="67"/>
      <c r="H31" s="8"/>
      <c r="I31" s="8"/>
      <c r="J31" s="8"/>
      <c r="K31" s="8"/>
      <c r="L31" s="8"/>
      <c r="M31" s="8"/>
    </row>
    <row r="32" spans="1:13" ht="15.75">
      <c r="A32" s="231" t="s">
        <v>77</v>
      </c>
      <c r="B32" s="67">
        <v>5044</v>
      </c>
      <c r="C32" s="67"/>
      <c r="D32" s="67">
        <v>3724</v>
      </c>
      <c r="E32" s="8"/>
      <c r="F32" s="67"/>
      <c r="G32" s="67"/>
      <c r="H32" s="67"/>
      <c r="I32" s="8"/>
      <c r="J32" s="8"/>
      <c r="K32" s="8"/>
      <c r="L32" s="8"/>
      <c r="M32" s="8"/>
    </row>
    <row r="33" spans="1:11" ht="15.75">
      <c r="A33" s="231" t="s">
        <v>51</v>
      </c>
      <c r="B33" s="211">
        <v>-30748</v>
      </c>
      <c r="C33" s="210"/>
      <c r="D33" s="211">
        <v>-29206</v>
      </c>
      <c r="E33" s="62"/>
      <c r="F33" s="29">
        <f>'conP&amp;L'!F43+D33-B33</f>
        <v>0</v>
      </c>
      <c r="G33" s="210"/>
      <c r="H33" s="67"/>
      <c r="I33" s="29"/>
      <c r="J33" s="29"/>
      <c r="K33" s="29"/>
    </row>
    <row r="34" spans="1:11" ht="19.5" customHeight="1">
      <c r="A34" s="230" t="s">
        <v>52</v>
      </c>
      <c r="B34" s="223">
        <f>SUM(B29:B33)</f>
        <v>25253</v>
      </c>
      <c r="C34" s="67"/>
      <c r="D34" s="223">
        <f>SUM(D29:D33)</f>
        <v>25475</v>
      </c>
      <c r="E34" s="8"/>
      <c r="F34" s="29"/>
      <c r="G34" s="67"/>
      <c r="H34" s="67"/>
      <c r="I34" s="8"/>
      <c r="J34" s="8"/>
      <c r="K34" s="8"/>
    </row>
    <row r="35" spans="1:11" ht="15.75">
      <c r="A35" s="230"/>
      <c r="B35" s="67"/>
      <c r="C35" s="67"/>
      <c r="D35" s="67"/>
      <c r="E35" s="8"/>
      <c r="F35" s="29"/>
      <c r="G35" s="67"/>
      <c r="H35" s="8"/>
      <c r="I35" s="8"/>
      <c r="J35" s="8"/>
      <c r="K35" s="8"/>
    </row>
    <row r="36" spans="1:11" ht="15.75">
      <c r="A36" s="230" t="s">
        <v>53</v>
      </c>
      <c r="B36" s="67"/>
      <c r="C36" s="67"/>
      <c r="D36" s="67"/>
      <c r="E36" s="8"/>
      <c r="F36" s="29"/>
      <c r="G36" s="67"/>
      <c r="H36" s="8"/>
      <c r="I36" s="8"/>
      <c r="J36" s="8"/>
      <c r="K36" s="8"/>
    </row>
    <row r="37" spans="1:11" ht="15.75">
      <c r="A37" s="231" t="s">
        <v>78</v>
      </c>
      <c r="B37" s="67">
        <v>0</v>
      </c>
      <c r="C37" s="67"/>
      <c r="D37" s="67">
        <v>43</v>
      </c>
      <c r="E37" s="8"/>
      <c r="F37" s="29"/>
      <c r="G37" s="29"/>
      <c r="H37" s="8"/>
      <c r="I37" s="8"/>
      <c r="J37" s="8"/>
      <c r="K37" s="8"/>
    </row>
    <row r="38" spans="1:11" ht="15.75">
      <c r="A38" s="231" t="s">
        <v>105</v>
      </c>
      <c r="B38" s="224">
        <v>675</v>
      </c>
      <c r="C38" s="67"/>
      <c r="D38" s="224">
        <v>675</v>
      </c>
      <c r="E38" s="8"/>
      <c r="F38" s="29"/>
      <c r="G38" s="67"/>
      <c r="H38" s="8"/>
      <c r="I38" s="29"/>
      <c r="J38" s="8"/>
      <c r="K38" s="8"/>
    </row>
    <row r="39" spans="1:11" ht="15.75">
      <c r="A39" s="231"/>
      <c r="B39" s="223">
        <f>SUM(B37:B38)</f>
        <v>675</v>
      </c>
      <c r="C39" s="67"/>
      <c r="D39" s="223">
        <f>SUM(D37:D38)</f>
        <v>718</v>
      </c>
      <c r="E39" s="8"/>
      <c r="F39" s="29"/>
      <c r="G39" s="67"/>
      <c r="H39" s="8"/>
      <c r="I39" s="8"/>
      <c r="J39" s="8"/>
      <c r="K39" s="8"/>
    </row>
    <row r="40" spans="1:11" ht="15.75">
      <c r="A40" s="231"/>
      <c r="B40" s="67"/>
      <c r="C40" s="67"/>
      <c r="D40" s="67"/>
      <c r="E40" s="8"/>
      <c r="F40" s="29"/>
      <c r="G40" s="67"/>
      <c r="H40" s="8"/>
      <c r="I40" s="8"/>
      <c r="J40" s="8"/>
      <c r="K40" s="8"/>
    </row>
    <row r="41" spans="1:11" ht="15.75">
      <c r="A41" s="230" t="s">
        <v>54</v>
      </c>
      <c r="B41" s="67"/>
      <c r="C41" s="67"/>
      <c r="D41" s="67"/>
      <c r="E41" s="8"/>
      <c r="F41" s="29"/>
      <c r="G41" s="67"/>
      <c r="H41" s="8"/>
      <c r="I41" s="8"/>
      <c r="J41" s="8"/>
      <c r="K41" s="8"/>
    </row>
    <row r="42" spans="1:11" ht="15.75">
      <c r="A42" s="231" t="s">
        <v>81</v>
      </c>
      <c r="B42" s="210">
        <v>4077</v>
      </c>
      <c r="C42" s="67"/>
      <c r="D42" s="210">
        <v>3779</v>
      </c>
      <c r="E42" s="8"/>
      <c r="F42" s="270"/>
      <c r="G42" s="210"/>
      <c r="H42" s="8"/>
      <c r="I42" s="8"/>
      <c r="J42" s="8"/>
      <c r="K42" s="8"/>
    </row>
    <row r="43" spans="1:11" ht="15.75">
      <c r="A43" s="231" t="s">
        <v>55</v>
      </c>
      <c r="B43" s="67">
        <v>13148</v>
      </c>
      <c r="C43" s="67"/>
      <c r="D43" s="67">
        <v>18095</v>
      </c>
      <c r="E43" s="8"/>
      <c r="F43" s="29"/>
      <c r="G43" s="67"/>
      <c r="H43" s="29"/>
      <c r="I43" s="29"/>
      <c r="J43" s="29"/>
      <c r="K43" s="8"/>
    </row>
    <row r="44" spans="1:11" ht="15.75">
      <c r="A44" s="231" t="s">
        <v>56</v>
      </c>
      <c r="B44" s="67">
        <v>99509</v>
      </c>
      <c r="C44" s="67"/>
      <c r="D44" s="67">
        <v>103010</v>
      </c>
      <c r="E44" s="8"/>
      <c r="F44" s="67"/>
      <c r="G44" s="67"/>
      <c r="H44" s="8"/>
      <c r="I44" s="29"/>
      <c r="J44" s="8"/>
      <c r="K44" s="8"/>
    </row>
    <row r="45" spans="1:11" ht="15.75">
      <c r="A45" s="231" t="s">
        <v>57</v>
      </c>
      <c r="B45" s="210">
        <v>95</v>
      </c>
      <c r="C45" s="67"/>
      <c r="D45" s="210">
        <v>168</v>
      </c>
      <c r="E45" s="8"/>
      <c r="F45" s="29"/>
      <c r="G45" s="210"/>
      <c r="H45" s="8"/>
      <c r="I45" s="8"/>
      <c r="J45" s="8"/>
      <c r="K45" s="8"/>
    </row>
    <row r="46" spans="1:11" ht="20.25" customHeight="1">
      <c r="A46" s="231"/>
      <c r="B46" s="223">
        <f>SUM(B41:B45)</f>
        <v>116829</v>
      </c>
      <c r="C46" s="67"/>
      <c r="D46" s="223">
        <f>SUM(D41:D45)</f>
        <v>125052</v>
      </c>
      <c r="E46" s="8"/>
      <c r="F46" s="29"/>
      <c r="G46" s="67"/>
      <c r="H46" s="8"/>
      <c r="I46" s="8"/>
      <c r="J46" s="8"/>
      <c r="K46" s="8"/>
    </row>
    <row r="47" spans="1:11" ht="20.25" customHeight="1" thickBot="1">
      <c r="A47" s="230" t="s">
        <v>58</v>
      </c>
      <c r="B47" s="225">
        <f>+B46+B39</f>
        <v>117504</v>
      </c>
      <c r="C47" s="67"/>
      <c r="D47" s="225">
        <f>+D46+D39</f>
        <v>125770</v>
      </c>
      <c r="E47" s="8"/>
      <c r="F47" s="29"/>
      <c r="G47" s="67"/>
      <c r="H47" s="8"/>
      <c r="I47" s="8"/>
      <c r="J47" s="8"/>
      <c r="K47" s="8"/>
    </row>
    <row r="48" spans="1:11" ht="6" customHeight="1">
      <c r="A48" s="230"/>
      <c r="B48" s="67"/>
      <c r="C48" s="67"/>
      <c r="D48" s="67"/>
      <c r="E48" s="8"/>
      <c r="F48" s="29"/>
      <c r="G48" s="67"/>
      <c r="H48" s="8"/>
      <c r="I48" s="8"/>
      <c r="J48" s="8"/>
      <c r="K48" s="8"/>
    </row>
    <row r="49" spans="1:11" ht="17.25" customHeight="1" thickBot="1">
      <c r="A49" s="230" t="s">
        <v>59</v>
      </c>
      <c r="B49" s="227">
        <f>+B47+B34</f>
        <v>142757</v>
      </c>
      <c r="C49" s="67"/>
      <c r="D49" s="227">
        <f>+D47+D34</f>
        <v>151245</v>
      </c>
      <c r="E49" s="8"/>
      <c r="F49" s="29"/>
      <c r="G49" s="67"/>
      <c r="H49" s="8"/>
      <c r="I49" s="8"/>
      <c r="J49" s="8"/>
      <c r="K49" s="8"/>
    </row>
    <row r="50" spans="1:11" ht="17.25" customHeight="1">
      <c r="A50" s="231"/>
      <c r="B50" s="67"/>
      <c r="C50" s="67"/>
      <c r="D50" s="67"/>
      <c r="E50" s="8"/>
      <c r="F50" s="29"/>
      <c r="G50" s="67"/>
      <c r="H50" s="8"/>
      <c r="I50" s="8"/>
      <c r="J50" s="8"/>
      <c r="K50" s="8"/>
    </row>
    <row r="51" spans="1:11" ht="15.75">
      <c r="A51" s="230" t="s">
        <v>21</v>
      </c>
      <c r="B51" s="228">
        <f>SUM(B34)/B29</f>
        <v>0.528747906197655</v>
      </c>
      <c r="C51" s="229"/>
      <c r="D51" s="228">
        <f>SUM(D34)/D29</f>
        <v>0.5333961474036851</v>
      </c>
      <c r="E51" s="8"/>
      <c r="F51" s="61"/>
      <c r="G51" s="228"/>
      <c r="H51" s="8"/>
      <c r="I51" s="8"/>
      <c r="J51" s="8"/>
      <c r="K51" s="8"/>
    </row>
    <row r="52" spans="1:11" ht="15.75">
      <c r="A52" s="231"/>
      <c r="B52" s="228"/>
      <c r="C52" s="229"/>
      <c r="D52" s="228"/>
      <c r="E52" s="8"/>
      <c r="F52" s="29"/>
      <c r="G52" s="228"/>
      <c r="H52" s="8"/>
      <c r="I52" s="8"/>
      <c r="J52" s="8"/>
      <c r="K52" s="8"/>
    </row>
    <row r="53" spans="1:11" ht="15.75">
      <c r="A53" s="232"/>
      <c r="B53" s="67"/>
      <c r="C53" s="67"/>
      <c r="D53" s="67"/>
      <c r="E53" s="8"/>
      <c r="F53" s="29"/>
      <c r="G53" s="29"/>
      <c r="H53" s="8"/>
      <c r="I53" s="8"/>
      <c r="J53" s="8"/>
      <c r="K53" s="8"/>
    </row>
    <row r="54" spans="1:11" ht="15.75">
      <c r="A54" s="329" t="s">
        <v>92</v>
      </c>
      <c r="B54" s="329"/>
      <c r="C54" s="329"/>
      <c r="D54" s="329"/>
      <c r="E54" s="8"/>
      <c r="F54" s="66"/>
      <c r="G54" s="67"/>
      <c r="H54" s="8"/>
      <c r="I54" s="8"/>
      <c r="J54" s="8"/>
      <c r="K54" s="8"/>
    </row>
    <row r="55" spans="1:11" ht="15.75">
      <c r="A55" s="330" t="s">
        <v>138</v>
      </c>
      <c r="B55" s="330"/>
      <c r="C55" s="330"/>
      <c r="D55" s="330"/>
      <c r="E55" s="8"/>
      <c r="F55" s="66"/>
      <c r="G55" s="67"/>
      <c r="H55" s="8"/>
      <c r="I55" s="8"/>
      <c r="J55" s="8"/>
      <c r="K55" s="8"/>
    </row>
    <row r="56" spans="1:11" ht="15.75">
      <c r="A56" s="330" t="s">
        <v>24</v>
      </c>
      <c r="B56" s="330"/>
      <c r="C56" s="330"/>
      <c r="D56" s="330"/>
      <c r="E56" s="8"/>
      <c r="F56" s="66"/>
      <c r="G56" s="67"/>
      <c r="H56" s="8"/>
      <c r="I56" s="8"/>
      <c r="J56" s="8"/>
      <c r="K56" s="8"/>
    </row>
    <row r="57" spans="1:11" ht="15.75">
      <c r="A57" s="325"/>
      <c r="B57" s="326"/>
      <c r="C57" s="326"/>
      <c r="D57" s="326"/>
      <c r="E57" s="8"/>
      <c r="F57" s="36"/>
      <c r="G57" s="68"/>
      <c r="H57" s="8"/>
      <c r="I57" s="8"/>
      <c r="J57" s="8"/>
      <c r="K57" s="8"/>
    </row>
    <row r="58" spans="1:9" ht="15">
      <c r="A58" s="327"/>
      <c r="B58" s="327"/>
      <c r="C58" s="327"/>
      <c r="D58" s="327"/>
      <c r="E58" s="8"/>
      <c r="F58" s="36"/>
      <c r="G58" s="68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  <row r="60" spans="2:9" ht="12.75">
      <c r="B60" s="28">
        <f>+B26-B49</f>
        <v>0</v>
      </c>
      <c r="D60" s="28">
        <f>+D26-D49</f>
        <v>0</v>
      </c>
      <c r="F60" s="8"/>
      <c r="G60" s="8"/>
      <c r="H60" s="8"/>
      <c r="I60" s="8"/>
    </row>
    <row r="61" spans="1:8" ht="15">
      <c r="A61" s="331"/>
      <c r="B61" s="331"/>
      <c r="C61" s="331"/>
      <c r="D61" s="331"/>
      <c r="E61" s="331"/>
      <c r="F61" s="331"/>
      <c r="G61" s="331"/>
      <c r="H61" s="331"/>
    </row>
    <row r="62" spans="1:8" ht="15">
      <c r="A62" s="328"/>
      <c r="B62" s="328"/>
      <c r="C62" s="328"/>
      <c r="D62" s="328"/>
      <c r="E62" s="328"/>
      <c r="F62" s="328"/>
      <c r="G62" s="328"/>
      <c r="H62" s="328"/>
    </row>
    <row r="63" spans="1:8" ht="15">
      <c r="A63" s="328"/>
      <c r="B63" s="328"/>
      <c r="C63" s="328"/>
      <c r="D63" s="328"/>
      <c r="E63" s="328"/>
      <c r="F63" s="328"/>
      <c r="G63" s="328"/>
      <c r="H63" s="328"/>
    </row>
    <row r="64" spans="6:8" ht="12.75">
      <c r="F64" s="8"/>
      <c r="G64" s="8"/>
      <c r="H64" s="8"/>
    </row>
    <row r="65" spans="6:8" ht="12.75">
      <c r="F65" s="8"/>
      <c r="G65" s="8"/>
      <c r="H65" s="8"/>
    </row>
    <row r="66" spans="6:8" ht="12.75">
      <c r="F66" s="8"/>
      <c r="G66" s="8"/>
      <c r="H66" s="8"/>
    </row>
    <row r="67" spans="6:8" ht="12.75">
      <c r="F67" s="8"/>
      <c r="G67" s="8"/>
      <c r="H67" s="8"/>
    </row>
    <row r="68" spans="6:8" ht="12.75">
      <c r="F68" s="8"/>
      <c r="G68" s="8"/>
      <c r="H68" s="8"/>
    </row>
  </sheetData>
  <sheetProtection/>
  <mergeCells count="10">
    <mergeCell ref="A1:D1"/>
    <mergeCell ref="A2:D2"/>
    <mergeCell ref="A57:D57"/>
    <mergeCell ref="A58:D58"/>
    <mergeCell ref="A62:H62"/>
    <mergeCell ref="A63:H63"/>
    <mergeCell ref="A54:D54"/>
    <mergeCell ref="A55:D55"/>
    <mergeCell ref="A61:H61"/>
    <mergeCell ref="A56:D56"/>
  </mergeCells>
  <printOptions/>
  <pageMargins left="1.10236220472441" right="0.458661417" top="0.551181102362205" bottom="0.25" header="0" footer="0.25"/>
  <pageSetup horizontalDpi="600" verticalDpi="600" orientation="portrait" paperSize="9" scale="82" r:id="rId1"/>
  <headerFooter alignWithMargins="0">
    <oddFooter>&amp;RPage 2</oddFooter>
  </headerFooter>
  <rowBreaks count="1" manualBreakCount="1">
    <brk id="5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showGridLines="0" view="pageBreakPreview" zoomScaleSheetLayoutView="100" workbookViewId="0" topLeftCell="A1">
      <selection activeCell="A9" sqref="A9"/>
    </sheetView>
  </sheetViews>
  <sheetFormatPr defaultColWidth="9.140625" defaultRowHeight="12.75"/>
  <cols>
    <col min="1" max="1" width="42.140625" style="43" customWidth="1"/>
    <col min="2" max="2" width="2.8515625" style="43" customWidth="1"/>
    <col min="3" max="3" width="9.140625" style="43" customWidth="1"/>
    <col min="4" max="4" width="10.7109375" style="43" bestFit="1" customWidth="1"/>
    <col min="5" max="5" width="13.57421875" style="43" bestFit="1" customWidth="1"/>
    <col min="6" max="7" width="13.57421875" style="43" customWidth="1"/>
    <col min="8" max="8" width="12.7109375" style="43" customWidth="1"/>
    <col min="9" max="9" width="2.00390625" style="43" customWidth="1"/>
    <col min="10" max="10" width="12.28125" style="54" customWidth="1"/>
    <col min="11" max="11" width="3.7109375" style="43" customWidth="1"/>
    <col min="12" max="13" width="9.57421875" style="43" bestFit="1" customWidth="1"/>
    <col min="14" max="16384" width="9.140625" style="43" customWidth="1"/>
  </cols>
  <sheetData>
    <row r="1" spans="1:7" ht="18.75">
      <c r="A1" s="245" t="str">
        <f>+'conP&amp;L'!A1:H1</f>
        <v>METAL RECLAMATION BHD (424773-V)</v>
      </c>
      <c r="G1" s="45"/>
    </row>
    <row r="2" spans="1:7" ht="15">
      <c r="A2" s="236" t="str">
        <f>+'conP&amp;L'!A2:H2</f>
        <v>(Incorporated in Malaysia)</v>
      </c>
      <c r="G2" s="45"/>
    </row>
    <row r="3" spans="1:11" ht="15" customHeight="1">
      <c r="A3" s="234"/>
      <c r="I3" s="123"/>
      <c r="K3" s="54"/>
    </row>
    <row r="4" spans="1:11" ht="20.25">
      <c r="A4" s="237" t="s">
        <v>63</v>
      </c>
      <c r="B4" s="48"/>
      <c r="C4" s="48"/>
      <c r="D4" s="48"/>
      <c r="E4" s="48"/>
      <c r="F4" s="48"/>
      <c r="G4" s="48"/>
      <c r="H4" s="48"/>
      <c r="I4" s="124"/>
      <c r="J4" s="48"/>
      <c r="K4" s="59"/>
    </row>
    <row r="5" spans="1:11" ht="15">
      <c r="A5" s="237" t="str">
        <f>+'conP&amp;L'!A5</f>
        <v>FOR THE THIRD QUARTER ENDED 31 MARCH 2014</v>
      </c>
      <c r="B5" s="48"/>
      <c r="C5" s="48"/>
      <c r="D5" s="48"/>
      <c r="E5" s="48"/>
      <c r="F5" s="48"/>
      <c r="G5" s="48"/>
      <c r="H5" s="48"/>
      <c r="I5" s="48"/>
      <c r="J5" s="48"/>
      <c r="K5" s="59"/>
    </row>
    <row r="6" spans="1:14" ht="21" customHeight="1">
      <c r="A6" s="238"/>
      <c r="B6" s="54"/>
      <c r="C6" s="54"/>
      <c r="D6" s="334" t="s">
        <v>93</v>
      </c>
      <c r="E6" s="335"/>
      <c r="F6" s="335"/>
      <c r="G6" s="335"/>
      <c r="H6" s="335"/>
      <c r="I6" s="335"/>
      <c r="J6" s="336"/>
      <c r="K6" s="59"/>
      <c r="L6" s="54"/>
      <c r="M6" s="54"/>
      <c r="N6" s="54"/>
    </row>
    <row r="7" spans="1:14" ht="15">
      <c r="A7" s="238"/>
      <c r="B7" s="54"/>
      <c r="C7" s="54"/>
      <c r="D7" s="283"/>
      <c r="E7" s="337" t="s">
        <v>22</v>
      </c>
      <c r="F7" s="337"/>
      <c r="G7" s="337"/>
      <c r="H7" s="16"/>
      <c r="I7" s="16"/>
      <c r="J7" s="284"/>
      <c r="K7" s="59"/>
      <c r="L7" s="54"/>
      <c r="M7" s="54"/>
      <c r="N7" s="54"/>
    </row>
    <row r="8" spans="1:14" ht="15">
      <c r="A8" s="238"/>
      <c r="B8" s="54"/>
      <c r="C8" s="54"/>
      <c r="D8" s="283"/>
      <c r="E8" s="16"/>
      <c r="F8" s="16"/>
      <c r="G8" s="16" t="s">
        <v>23</v>
      </c>
      <c r="H8" s="16"/>
      <c r="I8" s="59"/>
      <c r="J8" s="284"/>
      <c r="K8" s="54"/>
      <c r="L8" s="54"/>
      <c r="M8" s="54"/>
      <c r="N8" s="54"/>
    </row>
    <row r="9" spans="1:14" ht="15">
      <c r="A9" s="234"/>
      <c r="C9" s="77"/>
      <c r="D9" s="285" t="s">
        <v>8</v>
      </c>
      <c r="E9" s="16" t="s">
        <v>8</v>
      </c>
      <c r="F9" s="16" t="s">
        <v>25</v>
      </c>
      <c r="G9" s="16" t="s">
        <v>62</v>
      </c>
      <c r="H9" s="16" t="s">
        <v>10</v>
      </c>
      <c r="I9" s="16"/>
      <c r="J9" s="286" t="s">
        <v>4</v>
      </c>
      <c r="K9" s="16"/>
      <c r="N9" s="295"/>
    </row>
    <row r="10" spans="1:11" ht="15">
      <c r="A10" s="239"/>
      <c r="C10" s="77"/>
      <c r="D10" s="285" t="s">
        <v>9</v>
      </c>
      <c r="E10" s="16" t="s">
        <v>60</v>
      </c>
      <c r="F10" s="16" t="s">
        <v>61</v>
      </c>
      <c r="G10" s="16" t="s">
        <v>61</v>
      </c>
      <c r="H10" s="16" t="s">
        <v>11</v>
      </c>
      <c r="I10" s="16"/>
      <c r="J10" s="286"/>
      <c r="K10" s="16"/>
    </row>
    <row r="11" spans="1:11" ht="15">
      <c r="A11" s="290"/>
      <c r="C11" s="77"/>
      <c r="D11" s="287" t="s">
        <v>3</v>
      </c>
      <c r="E11" s="288" t="s">
        <v>3</v>
      </c>
      <c r="F11" s="288" t="s">
        <v>3</v>
      </c>
      <c r="G11" s="288" t="s">
        <v>3</v>
      </c>
      <c r="H11" s="288" t="s">
        <v>3</v>
      </c>
      <c r="I11" s="288"/>
      <c r="J11" s="289" t="s">
        <v>3</v>
      </c>
      <c r="K11" s="16"/>
    </row>
    <row r="12" spans="1:11" ht="15">
      <c r="A12" s="240" t="s">
        <v>149</v>
      </c>
      <c r="C12" s="77"/>
      <c r="D12" s="45"/>
      <c r="E12" s="45"/>
      <c r="F12" s="45"/>
      <c r="G12" s="45"/>
      <c r="H12" s="45"/>
      <c r="I12" s="45"/>
      <c r="J12" s="233"/>
      <c r="K12" s="16"/>
    </row>
    <row r="13" spans="1:11" ht="6.75" customHeight="1">
      <c r="A13" s="290"/>
      <c r="C13" s="77"/>
      <c r="D13" s="45"/>
      <c r="E13" s="45"/>
      <c r="F13" s="45"/>
      <c r="G13" s="45"/>
      <c r="H13" s="45"/>
      <c r="I13" s="45"/>
      <c r="J13" s="233"/>
      <c r="K13" s="16"/>
    </row>
    <row r="14" spans="1:13" ht="15">
      <c r="A14" s="234" t="s">
        <v>139</v>
      </c>
      <c r="C14" s="59"/>
      <c r="D14" s="43">
        <v>47760</v>
      </c>
      <c r="E14" s="43">
        <v>514</v>
      </c>
      <c r="F14" s="43">
        <v>2683</v>
      </c>
      <c r="G14" s="43">
        <v>3724</v>
      </c>
      <c r="H14" s="43">
        <v>-29206</v>
      </c>
      <c r="J14" s="54">
        <f>SUM(D14:I14)</f>
        <v>25475</v>
      </c>
      <c r="K14" s="29"/>
      <c r="M14" s="294"/>
    </row>
    <row r="15" spans="1:15" ht="11.25" customHeight="1">
      <c r="A15" s="234"/>
      <c r="C15" s="59"/>
      <c r="K15" s="29"/>
      <c r="N15" s="309"/>
      <c r="O15" s="309"/>
    </row>
    <row r="16" spans="1:14" ht="15">
      <c r="A16" s="234" t="s">
        <v>94</v>
      </c>
      <c r="C16" s="59"/>
      <c r="D16" s="43">
        <v>0</v>
      </c>
      <c r="E16" s="43">
        <v>0</v>
      </c>
      <c r="F16" s="43">
        <v>0</v>
      </c>
      <c r="G16" s="54">
        <v>1320</v>
      </c>
      <c r="H16" s="43">
        <f>+'conP&amp;L'!F43</f>
        <v>-1542</v>
      </c>
      <c r="J16" s="54">
        <f>SUM(D16:I16)</f>
        <v>-222</v>
      </c>
      <c r="K16" s="29"/>
      <c r="M16" s="43">
        <f>'conP&amp;L'!F55-J16</f>
        <v>0</v>
      </c>
      <c r="N16" s="29"/>
    </row>
    <row r="17" spans="1:14" ht="9" customHeight="1">
      <c r="A17" s="234"/>
      <c r="C17" s="59"/>
      <c r="K17" s="29"/>
      <c r="N17" s="29"/>
    </row>
    <row r="18" spans="1:14" ht="21.75" customHeight="1" thickBot="1">
      <c r="A18" s="241" t="s">
        <v>150</v>
      </c>
      <c r="C18" s="59"/>
      <c r="D18" s="30">
        <f>SUM(D11:D17)</f>
        <v>47760</v>
      </c>
      <c r="E18" s="30">
        <f aca="true" t="shared" si="0" ref="E18:J18">SUM(E11:E17)</f>
        <v>514</v>
      </c>
      <c r="F18" s="30">
        <f t="shared" si="0"/>
        <v>2683</v>
      </c>
      <c r="G18" s="30">
        <f t="shared" si="0"/>
        <v>5044</v>
      </c>
      <c r="H18" s="30">
        <f t="shared" si="0"/>
        <v>-30748</v>
      </c>
      <c r="I18" s="30"/>
      <c r="J18" s="30">
        <f t="shared" si="0"/>
        <v>25253</v>
      </c>
      <c r="K18" s="29"/>
      <c r="N18" s="29"/>
    </row>
    <row r="19" spans="1:14" ht="15">
      <c r="A19" s="235"/>
      <c r="C19" s="59"/>
      <c r="D19" s="29">
        <f>+D18-CONBS!B29</f>
        <v>0</v>
      </c>
      <c r="E19" s="29">
        <f>+E18-CONBS!B30</f>
        <v>0</v>
      </c>
      <c r="F19" s="29">
        <f>+F18-CONBS!B31</f>
        <v>0</v>
      </c>
      <c r="G19" s="29">
        <f>+G18-CONBS!B32</f>
        <v>0</v>
      </c>
      <c r="H19" s="29">
        <f>+H18-CONBS!B33</f>
        <v>0</v>
      </c>
      <c r="I19" s="135"/>
      <c r="J19" s="59">
        <f>+J18-CONBS!B34</f>
        <v>0</v>
      </c>
      <c r="K19" s="29"/>
      <c r="N19" s="29"/>
    </row>
    <row r="20" spans="1:14" ht="15">
      <c r="A20" s="235"/>
      <c r="C20" s="59"/>
      <c r="D20" s="29"/>
      <c r="E20" s="29"/>
      <c r="F20" s="29"/>
      <c r="G20" s="29"/>
      <c r="H20" s="29"/>
      <c r="I20" s="29"/>
      <c r="J20" s="59"/>
      <c r="K20" s="29"/>
      <c r="N20" s="29"/>
    </row>
    <row r="21" spans="1:14" ht="15">
      <c r="A21" s="242"/>
      <c r="C21" s="59"/>
      <c r="D21" s="29"/>
      <c r="E21" s="29"/>
      <c r="F21" s="29"/>
      <c r="G21" s="29"/>
      <c r="H21" s="29"/>
      <c r="I21" s="29"/>
      <c r="J21" s="59"/>
      <c r="K21" s="29"/>
      <c r="N21" s="29"/>
    </row>
    <row r="22" spans="1:14" ht="15">
      <c r="A22" s="240" t="s">
        <v>147</v>
      </c>
      <c r="C22" s="77"/>
      <c r="D22" s="116"/>
      <c r="E22" s="45"/>
      <c r="F22" s="45"/>
      <c r="G22" s="45"/>
      <c r="H22" s="45"/>
      <c r="I22" s="45"/>
      <c r="J22" s="59"/>
      <c r="K22" s="59"/>
      <c r="N22" s="29"/>
    </row>
    <row r="23" spans="1:14" ht="3" customHeight="1">
      <c r="A23" s="241"/>
      <c r="C23" s="59"/>
      <c r="J23" s="59"/>
      <c r="K23" s="59"/>
      <c r="N23" s="29"/>
    </row>
    <row r="24" spans="1:14" ht="15">
      <c r="A24" s="234" t="s">
        <v>106</v>
      </c>
      <c r="C24" s="59"/>
      <c r="D24" s="43">
        <v>47760</v>
      </c>
      <c r="E24" s="43">
        <v>514</v>
      </c>
      <c r="F24" s="43">
        <v>2683</v>
      </c>
      <c r="G24" s="43">
        <v>3586</v>
      </c>
      <c r="H24" s="43">
        <v>-24938</v>
      </c>
      <c r="J24" s="54">
        <f>SUM(D24:I24)</f>
        <v>29605</v>
      </c>
      <c r="K24" s="59"/>
      <c r="M24" s="294"/>
      <c r="N24" s="29"/>
    </row>
    <row r="25" spans="1:14" ht="7.5" customHeight="1">
      <c r="A25" s="234"/>
      <c r="C25" s="59"/>
      <c r="D25" s="29"/>
      <c r="E25" s="29"/>
      <c r="F25" s="29"/>
      <c r="G25" s="29"/>
      <c r="H25" s="29"/>
      <c r="I25" s="29"/>
      <c r="J25" s="59"/>
      <c r="K25" s="59"/>
      <c r="N25" s="29"/>
    </row>
    <row r="26" spans="1:14" ht="15" customHeight="1">
      <c r="A26" s="234" t="s">
        <v>94</v>
      </c>
      <c r="C26" s="59"/>
      <c r="D26" s="43">
        <v>0</v>
      </c>
      <c r="E26" s="43">
        <v>0</v>
      </c>
      <c r="F26" s="43">
        <v>0</v>
      </c>
      <c r="G26" s="43">
        <v>-227</v>
      </c>
      <c r="H26" s="54">
        <v>-3572</v>
      </c>
      <c r="I26" s="54"/>
      <c r="J26" s="54">
        <f>SUM(D26:I26)</f>
        <v>-3799</v>
      </c>
      <c r="K26" s="59"/>
      <c r="M26" s="43">
        <f>'conP&amp;L'!H55-J26</f>
        <v>0</v>
      </c>
      <c r="N26" s="29"/>
    </row>
    <row r="27" spans="1:14" ht="7.5" customHeight="1">
      <c r="A27" s="234"/>
      <c r="C27" s="59"/>
      <c r="D27" s="29"/>
      <c r="E27" s="29"/>
      <c r="F27" s="29"/>
      <c r="G27" s="29"/>
      <c r="H27" s="29"/>
      <c r="I27" s="29"/>
      <c r="J27" s="59"/>
      <c r="K27" s="59"/>
      <c r="N27" s="29"/>
    </row>
    <row r="28" spans="1:14" ht="21.75" customHeight="1" thickBot="1">
      <c r="A28" s="241" t="s">
        <v>148</v>
      </c>
      <c r="C28" s="59"/>
      <c r="D28" s="30">
        <f>SUM(D24:D27)</f>
        <v>47760</v>
      </c>
      <c r="E28" s="30">
        <f aca="true" t="shared" si="1" ref="E28:J28">SUM(E24:E27)</f>
        <v>514</v>
      </c>
      <c r="F28" s="30">
        <f t="shared" si="1"/>
        <v>2683</v>
      </c>
      <c r="G28" s="30">
        <f t="shared" si="1"/>
        <v>3359</v>
      </c>
      <c r="H28" s="30">
        <f t="shared" si="1"/>
        <v>-28510</v>
      </c>
      <c r="I28" s="30"/>
      <c r="J28" s="30">
        <f t="shared" si="1"/>
        <v>25806</v>
      </c>
      <c r="K28" s="59"/>
      <c r="N28" s="29"/>
    </row>
    <row r="29" spans="1:14" ht="15">
      <c r="A29" s="234"/>
      <c r="C29" s="59"/>
      <c r="D29" s="29"/>
      <c r="E29" s="29"/>
      <c r="F29" s="29"/>
      <c r="G29" s="29"/>
      <c r="H29" s="29"/>
      <c r="I29" s="29"/>
      <c r="J29" s="59"/>
      <c r="K29" s="59"/>
      <c r="N29" s="29"/>
    </row>
    <row r="30" spans="1:14" ht="19.5" customHeight="1">
      <c r="A30" s="241"/>
      <c r="C30" s="59"/>
      <c r="D30" s="29"/>
      <c r="E30" s="29"/>
      <c r="F30" s="29"/>
      <c r="G30" s="29"/>
      <c r="H30" s="29"/>
      <c r="I30" s="29"/>
      <c r="J30" s="59"/>
      <c r="K30" s="59"/>
      <c r="N30" s="29"/>
    </row>
    <row r="31" spans="1:14" ht="8.25" customHeight="1">
      <c r="A31" s="243"/>
      <c r="B31" s="59"/>
      <c r="C31" s="59"/>
      <c r="D31" s="59"/>
      <c r="E31" s="59"/>
      <c r="F31" s="59"/>
      <c r="G31" s="59"/>
      <c r="H31" s="59"/>
      <c r="I31" s="59"/>
      <c r="J31" s="59"/>
      <c r="K31" s="59"/>
      <c r="N31" s="29"/>
    </row>
    <row r="32" spans="1:14" ht="15.75">
      <c r="A32" s="338" t="s">
        <v>98</v>
      </c>
      <c r="B32" s="338"/>
      <c r="C32" s="338"/>
      <c r="D32" s="338"/>
      <c r="E32" s="338"/>
      <c r="F32" s="338"/>
      <c r="G32" s="338"/>
      <c r="H32" s="338"/>
      <c r="I32" s="338"/>
      <c r="J32" s="338"/>
      <c r="K32" s="59"/>
      <c r="N32" s="29"/>
    </row>
    <row r="33" spans="1:14" ht="15.75">
      <c r="A33" s="339" t="s">
        <v>140</v>
      </c>
      <c r="B33" s="339"/>
      <c r="C33" s="339"/>
      <c r="D33" s="339"/>
      <c r="E33" s="339"/>
      <c r="F33" s="339"/>
      <c r="G33" s="339"/>
      <c r="H33" s="339"/>
      <c r="I33" s="339"/>
      <c r="J33" s="339"/>
      <c r="K33" s="59"/>
      <c r="N33" s="29"/>
    </row>
    <row r="34" spans="1:14" ht="15.75">
      <c r="A34" s="339" t="s">
        <v>24</v>
      </c>
      <c r="B34" s="339"/>
      <c r="C34" s="339"/>
      <c r="D34" s="339"/>
      <c r="E34" s="339"/>
      <c r="F34" s="339"/>
      <c r="G34" s="339"/>
      <c r="H34" s="339"/>
      <c r="I34" s="339"/>
      <c r="J34" s="339"/>
      <c r="K34" s="59"/>
      <c r="N34" s="29"/>
    </row>
    <row r="35" spans="1:14" ht="15.75" customHeight="1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N35" s="29"/>
    </row>
    <row r="36" spans="1:14" ht="15.75" customHeight="1">
      <c r="A36" s="303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29"/>
      <c r="N36" s="29"/>
    </row>
    <row r="37" spans="1:14" ht="15.75" customHeight="1">
      <c r="A37" s="303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29"/>
      <c r="N37" s="29"/>
    </row>
    <row r="38" spans="1:14" ht="15.75" customHeight="1">
      <c r="A38" s="303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29"/>
      <c r="N38" s="29"/>
    </row>
    <row r="39" spans="1:16" ht="15.75" customHeight="1">
      <c r="A39" s="308"/>
      <c r="B39" s="59"/>
      <c r="C39" s="59"/>
      <c r="D39" s="59"/>
      <c r="E39" s="59"/>
      <c r="F39" s="59"/>
      <c r="G39" s="59"/>
      <c r="H39" s="59"/>
      <c r="I39" s="313"/>
      <c r="J39" s="59"/>
      <c r="K39" s="59"/>
      <c r="L39" s="59"/>
      <c r="M39" s="54"/>
      <c r="N39" s="59"/>
      <c r="O39" s="54"/>
      <c r="P39" s="54"/>
    </row>
    <row r="40" spans="1:16" ht="15.75" customHeight="1">
      <c r="A40" s="30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4"/>
      <c r="N40" s="59"/>
      <c r="O40" s="54"/>
      <c r="P40" s="54"/>
    </row>
    <row r="41" spans="1:16" ht="15.75" customHeight="1">
      <c r="A41" s="304"/>
      <c r="B41" s="59"/>
      <c r="C41" s="59"/>
      <c r="D41" s="332"/>
      <c r="E41" s="332"/>
      <c r="F41" s="332"/>
      <c r="G41" s="332"/>
      <c r="H41" s="332"/>
      <c r="I41" s="332"/>
      <c r="J41" s="332"/>
      <c r="K41" s="59"/>
      <c r="L41" s="59"/>
      <c r="M41" s="54"/>
      <c r="N41" s="59"/>
      <c r="O41" s="54"/>
      <c r="P41" s="54"/>
    </row>
    <row r="42" spans="1:16" ht="15.75" customHeight="1">
      <c r="A42" s="304"/>
      <c r="B42" s="59"/>
      <c r="C42" s="59"/>
      <c r="D42" s="59"/>
      <c r="E42" s="333"/>
      <c r="F42" s="333"/>
      <c r="G42" s="333"/>
      <c r="H42" s="77"/>
      <c r="I42" s="77"/>
      <c r="J42" s="59"/>
      <c r="K42" s="59"/>
      <c r="L42" s="59"/>
      <c r="M42" s="54"/>
      <c r="N42" s="59"/>
      <c r="O42" s="54"/>
      <c r="P42" s="54"/>
    </row>
    <row r="43" spans="1:16" ht="15.75" customHeight="1">
      <c r="A43" s="304"/>
      <c r="B43" s="59"/>
      <c r="C43" s="59"/>
      <c r="D43" s="59"/>
      <c r="E43" s="77"/>
      <c r="F43" s="77"/>
      <c r="G43" s="77"/>
      <c r="H43" s="77"/>
      <c r="I43" s="59"/>
      <c r="J43" s="59"/>
      <c r="K43" s="59"/>
      <c r="L43" s="59"/>
      <c r="M43" s="54"/>
      <c r="N43" s="59"/>
      <c r="O43" s="54"/>
      <c r="P43" s="54"/>
    </row>
    <row r="44" spans="1:16" ht="15.75" customHeight="1">
      <c r="A44" s="243"/>
      <c r="B44" s="59"/>
      <c r="C44" s="77"/>
      <c r="D44" s="77"/>
      <c r="E44" s="77"/>
      <c r="F44" s="77"/>
      <c r="G44" s="77"/>
      <c r="H44" s="77"/>
      <c r="I44" s="77"/>
      <c r="J44" s="77"/>
      <c r="K44" s="77"/>
      <c r="L44" s="59"/>
      <c r="M44" s="54"/>
      <c r="N44" s="59"/>
      <c r="O44" s="54"/>
      <c r="P44" s="54"/>
    </row>
    <row r="45" spans="1:16" ht="15.75" customHeight="1">
      <c r="A45" s="306"/>
      <c r="B45" s="59"/>
      <c r="C45" s="77"/>
      <c r="D45" s="77"/>
      <c r="E45" s="77"/>
      <c r="F45" s="77"/>
      <c r="G45" s="77"/>
      <c r="H45" s="77"/>
      <c r="I45" s="77"/>
      <c r="J45" s="77"/>
      <c r="K45" s="77"/>
      <c r="L45" s="59"/>
      <c r="M45" s="54"/>
      <c r="N45" s="59"/>
      <c r="O45" s="54"/>
      <c r="P45" s="54"/>
    </row>
    <row r="46" spans="1:16" ht="15.75" customHeight="1">
      <c r="A46" s="307"/>
      <c r="B46" s="59"/>
      <c r="C46" s="77"/>
      <c r="D46" s="77"/>
      <c r="E46" s="77"/>
      <c r="F46" s="77"/>
      <c r="G46" s="77"/>
      <c r="H46" s="77"/>
      <c r="I46" s="77"/>
      <c r="J46" s="77"/>
      <c r="K46" s="77"/>
      <c r="L46" s="59"/>
      <c r="M46" s="54"/>
      <c r="N46" s="59"/>
      <c r="O46" s="54"/>
      <c r="P46" s="54"/>
    </row>
    <row r="47" spans="1:16" ht="15.7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59"/>
      <c r="M47" s="54"/>
      <c r="N47" s="59"/>
      <c r="O47" s="54"/>
      <c r="P47" s="54"/>
    </row>
    <row r="48" spans="1:16" ht="15">
      <c r="A48" s="307"/>
      <c r="B48" s="59"/>
      <c r="C48" s="77"/>
      <c r="D48" s="77"/>
      <c r="E48" s="77"/>
      <c r="F48" s="77"/>
      <c r="G48" s="77"/>
      <c r="H48" s="77"/>
      <c r="I48" s="77"/>
      <c r="J48" s="77"/>
      <c r="K48" s="77"/>
      <c r="L48" s="59"/>
      <c r="M48" s="54"/>
      <c r="N48" s="59"/>
      <c r="O48" s="54"/>
      <c r="P48" s="54"/>
    </row>
    <row r="49" spans="1:16" ht="15">
      <c r="A49" s="307"/>
      <c r="B49" s="59"/>
      <c r="C49" s="77"/>
      <c r="D49" s="77"/>
      <c r="E49" s="77"/>
      <c r="F49" s="77"/>
      <c r="G49" s="77"/>
      <c r="H49" s="77"/>
      <c r="I49" s="77"/>
      <c r="J49" s="77"/>
      <c r="K49" s="77"/>
      <c r="L49" s="59"/>
      <c r="M49" s="54"/>
      <c r="N49" s="59"/>
      <c r="O49" s="54"/>
      <c r="P49" s="54"/>
    </row>
    <row r="50" spans="1:14" ht="15">
      <c r="A50" s="305"/>
      <c r="B50" s="29"/>
      <c r="C50" s="59"/>
      <c r="D50" s="29"/>
      <c r="E50" s="29"/>
      <c r="F50" s="29"/>
      <c r="G50" s="29"/>
      <c r="H50" s="29"/>
      <c r="I50" s="29"/>
      <c r="J50" s="59"/>
      <c r="K50" s="29"/>
      <c r="L50" s="29"/>
      <c r="N50" s="29"/>
    </row>
    <row r="51" spans="1:14" ht="15">
      <c r="A51" s="305"/>
      <c r="B51" s="29"/>
      <c r="C51" s="59"/>
      <c r="D51" s="29"/>
      <c r="E51" s="29"/>
      <c r="F51" s="29"/>
      <c r="G51" s="29"/>
      <c r="H51" s="29"/>
      <c r="I51" s="29"/>
      <c r="J51" s="59"/>
      <c r="K51" s="29"/>
      <c r="L51" s="29"/>
      <c r="N51" s="29"/>
    </row>
    <row r="52" spans="1:14" ht="15">
      <c r="A52" s="305"/>
      <c r="B52" s="29"/>
      <c r="C52" s="59"/>
      <c r="D52" s="29"/>
      <c r="E52" s="29"/>
      <c r="F52" s="29"/>
      <c r="G52" s="59"/>
      <c r="H52" s="29"/>
      <c r="I52" s="29"/>
      <c r="J52" s="59"/>
      <c r="K52" s="29"/>
      <c r="L52" s="29"/>
      <c r="N52" s="29"/>
    </row>
    <row r="53" spans="1:14" ht="15">
      <c r="A53" s="305"/>
      <c r="B53" s="29"/>
      <c r="C53" s="59"/>
      <c r="D53" s="29"/>
      <c r="E53" s="29"/>
      <c r="F53" s="29"/>
      <c r="G53" s="29"/>
      <c r="H53" s="29"/>
      <c r="I53" s="29"/>
      <c r="J53" s="59"/>
      <c r="K53" s="29"/>
      <c r="L53" s="29"/>
      <c r="N53" s="29"/>
    </row>
    <row r="54" spans="1:14" ht="15">
      <c r="A54" s="308"/>
      <c r="B54" s="29"/>
      <c r="C54" s="59"/>
      <c r="D54" s="29"/>
      <c r="E54" s="29"/>
      <c r="F54" s="29"/>
      <c r="G54" s="29"/>
      <c r="H54" s="29"/>
      <c r="I54" s="29"/>
      <c r="J54" s="29"/>
      <c r="K54" s="29"/>
      <c r="L54" s="29"/>
      <c r="N54" s="29"/>
    </row>
    <row r="55" spans="1:14" ht="15">
      <c r="A55" s="29"/>
      <c r="B55" s="29"/>
      <c r="C55" s="29"/>
      <c r="D55" s="29"/>
      <c r="E55" s="29"/>
      <c r="F55" s="29"/>
      <c r="G55" s="29"/>
      <c r="H55" s="29"/>
      <c r="I55" s="29"/>
      <c r="J55" s="59"/>
      <c r="K55" s="29"/>
      <c r="L55" s="29"/>
      <c r="N55" s="29"/>
    </row>
    <row r="56" spans="1:12" ht="15">
      <c r="A56" s="305"/>
      <c r="B56" s="29"/>
      <c r="C56" s="59"/>
      <c r="D56" s="29"/>
      <c r="E56" s="29"/>
      <c r="F56" s="29"/>
      <c r="G56" s="59"/>
      <c r="H56" s="29"/>
      <c r="I56" s="29"/>
      <c r="J56" s="59"/>
      <c r="K56" s="29"/>
      <c r="L56" s="29"/>
    </row>
    <row r="57" spans="1:12" ht="15">
      <c r="A57" s="29"/>
      <c r="B57" s="29"/>
      <c r="C57" s="29"/>
      <c r="D57" s="29"/>
      <c r="E57" s="29"/>
      <c r="F57" s="29"/>
      <c r="G57" s="29"/>
      <c r="H57" s="29"/>
      <c r="I57" s="29"/>
      <c r="J57" s="59"/>
      <c r="K57" s="29"/>
      <c r="L57" s="29"/>
    </row>
    <row r="58" spans="1:12" ht="15">
      <c r="A58" s="29"/>
      <c r="B58" s="29"/>
      <c r="C58" s="29"/>
      <c r="D58" s="29"/>
      <c r="E58" s="29"/>
      <c r="F58" s="29"/>
      <c r="G58" s="29"/>
      <c r="H58" s="29"/>
      <c r="I58" s="29"/>
      <c r="J58" s="59"/>
      <c r="K58" s="29"/>
      <c r="L58" s="29"/>
    </row>
    <row r="59" spans="1:12" ht="15">
      <c r="A59" s="308"/>
      <c r="B59" s="29"/>
      <c r="C59" s="5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5">
      <c r="A61" s="29"/>
      <c r="B61" s="29"/>
      <c r="C61" s="29"/>
      <c r="D61" s="29"/>
      <c r="E61" s="29"/>
      <c r="F61" s="29"/>
      <c r="G61" s="29"/>
      <c r="H61" s="29"/>
      <c r="I61" s="29"/>
      <c r="J61" s="59"/>
      <c r="K61" s="29"/>
      <c r="L61" s="29"/>
    </row>
    <row r="62" spans="1:12" ht="15">
      <c r="A62" s="29"/>
      <c r="B62" s="29"/>
      <c r="C62" s="29"/>
      <c r="D62" s="29"/>
      <c r="E62" s="29"/>
      <c r="F62" s="29"/>
      <c r="G62" s="29"/>
      <c r="H62" s="29"/>
      <c r="I62" s="29"/>
      <c r="J62" s="59"/>
      <c r="K62" s="29"/>
      <c r="L62" s="29"/>
    </row>
    <row r="63" spans="1:12" ht="15">
      <c r="A63" s="29"/>
      <c r="B63" s="29"/>
      <c r="C63" s="29"/>
      <c r="D63" s="29"/>
      <c r="E63" s="29"/>
      <c r="F63" s="29"/>
      <c r="G63" s="29"/>
      <c r="H63" s="29"/>
      <c r="I63" s="29"/>
      <c r="J63" s="59"/>
      <c r="K63" s="29"/>
      <c r="L63" s="29"/>
    </row>
    <row r="64" spans="1:12" ht="15">
      <c r="A64" s="29"/>
      <c r="B64" s="29"/>
      <c r="C64" s="29"/>
      <c r="D64" s="29"/>
      <c r="E64" s="29"/>
      <c r="F64" s="29"/>
      <c r="G64" s="29"/>
      <c r="H64" s="29"/>
      <c r="I64" s="29"/>
      <c r="J64" s="59"/>
      <c r="K64" s="29"/>
      <c r="L64" s="29"/>
    </row>
    <row r="65" spans="1:12" ht="15">
      <c r="A65" s="29"/>
      <c r="B65" s="29"/>
      <c r="C65" s="29"/>
      <c r="D65" s="29"/>
      <c r="E65" s="29"/>
      <c r="F65" s="29"/>
      <c r="G65" s="29"/>
      <c r="H65" s="29"/>
      <c r="I65" s="29"/>
      <c r="J65" s="59"/>
      <c r="K65" s="29"/>
      <c r="L65" s="29"/>
    </row>
    <row r="66" spans="1:12" ht="15">
      <c r="A66" s="29"/>
      <c r="B66" s="29"/>
      <c r="C66" s="29"/>
      <c r="D66" s="29"/>
      <c r="E66" s="29"/>
      <c r="F66" s="29"/>
      <c r="G66" s="29"/>
      <c r="H66" s="29"/>
      <c r="I66" s="29"/>
      <c r="J66" s="59"/>
      <c r="K66" s="29"/>
      <c r="L66" s="29"/>
    </row>
    <row r="67" spans="1:12" ht="15">
      <c r="A67" s="29"/>
      <c r="B67" s="29"/>
      <c r="C67" s="29"/>
      <c r="D67" s="29"/>
      <c r="E67" s="29"/>
      <c r="F67" s="29"/>
      <c r="G67" s="29"/>
      <c r="H67" s="29"/>
      <c r="I67" s="29"/>
      <c r="J67" s="59"/>
      <c r="K67" s="29"/>
      <c r="L67" s="29"/>
    </row>
  </sheetData>
  <sheetProtection/>
  <mergeCells count="8">
    <mergeCell ref="D41:J41"/>
    <mergeCell ref="E42:G42"/>
    <mergeCell ref="D6:J6"/>
    <mergeCell ref="E7:G7"/>
    <mergeCell ref="A32:J32"/>
    <mergeCell ref="A33:J33"/>
    <mergeCell ref="A34:J34"/>
    <mergeCell ref="A35:K35"/>
  </mergeCells>
  <printOptions/>
  <pageMargins left="1.19488189" right="0.31496062992126" top="0.393700787401575" bottom="0.393700787401575" header="0.31496062992126" footer="0.511811023622047"/>
  <pageSetup horizontalDpi="600" verticalDpi="600" orientation="landscape" paperSize="9" scale="90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6"/>
  <sheetViews>
    <sheetView showGridLines="0"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62.00390625" style="43" customWidth="1"/>
    <col min="2" max="2" width="4.421875" style="43" customWidth="1"/>
    <col min="3" max="3" width="16.00390625" style="43" customWidth="1"/>
    <col min="4" max="4" width="1.421875" style="43" customWidth="1"/>
    <col min="5" max="5" width="17.57421875" style="43" customWidth="1"/>
    <col min="6" max="6" width="9.140625" style="43" customWidth="1"/>
    <col min="7" max="7" width="10.57421875" style="43" bestFit="1" customWidth="1"/>
    <col min="8" max="8" width="14.8515625" style="43" bestFit="1" customWidth="1"/>
    <col min="9" max="16384" width="9.140625" style="43" customWidth="1"/>
  </cols>
  <sheetData>
    <row r="1" ht="18.75">
      <c r="A1" s="244" t="str">
        <f>+'conP&amp;L'!A1:H1</f>
        <v>METAL RECLAMATION BHD (424773-V)</v>
      </c>
    </row>
    <row r="2" ht="15">
      <c r="A2" s="6" t="str">
        <f>+'conP&amp;L'!A2:H2</f>
        <v>(Incorporated in Malaysia)</v>
      </c>
    </row>
    <row r="3" spans="3:9" ht="11.25" customHeight="1">
      <c r="C3" s="125"/>
      <c r="D3" s="127">
        <f>+'conP&amp;L'!F3</f>
        <v>0</v>
      </c>
      <c r="E3" s="127"/>
      <c r="G3" s="29"/>
      <c r="H3" s="29"/>
      <c r="I3" s="29"/>
    </row>
    <row r="4" spans="1:9" ht="15">
      <c r="A4" s="47" t="s">
        <v>99</v>
      </c>
      <c r="B4" s="48"/>
      <c r="C4" s="48"/>
      <c r="D4" s="48"/>
      <c r="E4" s="246"/>
      <c r="G4" s="59"/>
      <c r="H4" s="29"/>
      <c r="I4" s="29"/>
    </row>
    <row r="5" spans="1:9" ht="15">
      <c r="A5" s="47" t="str">
        <f>+'conP&amp;L'!A5</f>
        <v>FOR THE THIRD QUARTER ENDED 31 MARCH 2014</v>
      </c>
      <c r="B5" s="48"/>
      <c r="C5" s="48"/>
      <c r="D5" s="48"/>
      <c r="E5" s="247"/>
      <c r="G5" s="253"/>
      <c r="H5" s="29"/>
      <c r="I5" s="29"/>
    </row>
    <row r="6" spans="1:9" ht="15">
      <c r="A6" s="56"/>
      <c r="C6" s="89" t="s">
        <v>142</v>
      </c>
      <c r="D6" s="16"/>
      <c r="E6" s="89" t="s">
        <v>134</v>
      </c>
      <c r="G6" s="90"/>
      <c r="H6" s="182"/>
      <c r="I6" s="29"/>
    </row>
    <row r="7" spans="1:9" ht="15">
      <c r="A7" s="309"/>
      <c r="C7" s="89" t="s">
        <v>31</v>
      </c>
      <c r="D7" s="16"/>
      <c r="E7" s="89" t="s">
        <v>31</v>
      </c>
      <c r="G7" s="90"/>
      <c r="H7" s="89"/>
      <c r="I7" s="29"/>
    </row>
    <row r="8" spans="1:9" ht="15">
      <c r="A8" s="56"/>
      <c r="C8" s="89" t="s">
        <v>64</v>
      </c>
      <c r="D8" s="16"/>
      <c r="E8" s="89" t="s">
        <v>30</v>
      </c>
      <c r="G8" s="90"/>
      <c r="H8" s="89"/>
      <c r="I8" s="29"/>
    </row>
    <row r="9" spans="2:9" ht="15">
      <c r="B9" s="46"/>
      <c r="C9" s="89" t="s">
        <v>12</v>
      </c>
      <c r="D9" s="16"/>
      <c r="E9" s="182" t="s">
        <v>65</v>
      </c>
      <c r="G9" s="182"/>
      <c r="H9" s="182"/>
      <c r="I9" s="29"/>
    </row>
    <row r="10" spans="3:9" ht="15">
      <c r="C10" s="90" t="s">
        <v>144</v>
      </c>
      <c r="D10" s="16"/>
      <c r="E10" s="90" t="s">
        <v>145</v>
      </c>
      <c r="G10" s="90"/>
      <c r="H10" s="90"/>
      <c r="I10" s="29"/>
    </row>
    <row r="11" spans="1:12" ht="15">
      <c r="A11" s="44" t="s">
        <v>129</v>
      </c>
      <c r="C11" s="89" t="s">
        <v>3</v>
      </c>
      <c r="D11" s="16"/>
      <c r="E11" s="89" t="s">
        <v>3</v>
      </c>
      <c r="G11" s="182"/>
      <c r="H11" s="89"/>
      <c r="I11" s="300"/>
      <c r="J11" s="312"/>
      <c r="K11" s="300"/>
      <c r="L11" s="29"/>
    </row>
    <row r="12" spans="1:12" ht="15">
      <c r="A12" s="43" t="s">
        <v>107</v>
      </c>
      <c r="C12" s="299">
        <f>'conP&amp;L'!F43</f>
        <v>-1542</v>
      </c>
      <c r="D12" s="300"/>
      <c r="E12" s="299">
        <v>-3572</v>
      </c>
      <c r="G12" s="299"/>
      <c r="H12" s="299"/>
      <c r="I12" s="29"/>
      <c r="J12" s="29"/>
      <c r="K12" s="29"/>
      <c r="L12" s="29"/>
    </row>
    <row r="13" spans="1:12" ht="15">
      <c r="A13" s="43" t="s">
        <v>108</v>
      </c>
      <c r="C13" s="299"/>
      <c r="D13" s="300"/>
      <c r="E13" s="299"/>
      <c r="G13" s="182"/>
      <c r="H13" s="89"/>
      <c r="I13" s="29"/>
      <c r="J13" s="29"/>
      <c r="K13" s="29"/>
      <c r="L13" s="29"/>
    </row>
    <row r="14" spans="1:12" ht="15">
      <c r="A14" s="46" t="s">
        <v>109</v>
      </c>
      <c r="C14" s="299">
        <v>3720</v>
      </c>
      <c r="D14" s="300"/>
      <c r="E14" s="299">
        <v>3803</v>
      </c>
      <c r="G14" s="182"/>
      <c r="H14" s="89"/>
      <c r="I14" s="29"/>
      <c r="J14" s="29"/>
      <c r="K14" s="29"/>
      <c r="L14" s="29"/>
    </row>
    <row r="15" spans="1:12" ht="15">
      <c r="A15" s="46" t="s">
        <v>110</v>
      </c>
      <c r="C15" s="299">
        <v>6139</v>
      </c>
      <c r="D15" s="300"/>
      <c r="E15" s="299">
        <v>6293</v>
      </c>
      <c r="G15" s="182"/>
      <c r="H15" s="89"/>
      <c r="I15" s="29"/>
      <c r="J15" s="29"/>
      <c r="K15" s="29"/>
      <c r="L15" s="29"/>
    </row>
    <row r="16" spans="1:12" ht="15">
      <c r="A16" s="46" t="s">
        <v>136</v>
      </c>
      <c r="C16" s="299">
        <v>0</v>
      </c>
      <c r="D16" s="300"/>
      <c r="E16" s="299">
        <v>0</v>
      </c>
      <c r="G16" s="182"/>
      <c r="H16" s="89"/>
      <c r="I16" s="29"/>
      <c r="J16" s="29"/>
      <c r="K16" s="29"/>
      <c r="L16" s="29"/>
    </row>
    <row r="17" spans="1:12" ht="15">
      <c r="A17" s="46" t="s">
        <v>133</v>
      </c>
      <c r="C17" s="299">
        <v>0</v>
      </c>
      <c r="D17" s="300"/>
      <c r="E17" s="299">
        <v>-5</v>
      </c>
      <c r="G17" s="182"/>
      <c r="H17" s="89"/>
      <c r="I17" s="29"/>
      <c r="J17" s="29"/>
      <c r="K17" s="29"/>
      <c r="L17" s="29"/>
    </row>
    <row r="18" spans="1:12" ht="15">
      <c r="A18" s="46" t="s">
        <v>111</v>
      </c>
      <c r="C18" s="299">
        <v>-1</v>
      </c>
      <c r="D18" s="300"/>
      <c r="E18" s="299">
        <v>-1</v>
      </c>
      <c r="G18" s="182"/>
      <c r="H18" s="89"/>
      <c r="I18" s="29"/>
      <c r="J18" s="29"/>
      <c r="K18" s="29"/>
      <c r="L18" s="29"/>
    </row>
    <row r="19" spans="1:12" ht="15">
      <c r="A19" s="46" t="s">
        <v>112</v>
      </c>
      <c r="C19" s="299">
        <v>-3934</v>
      </c>
      <c r="D19" s="300"/>
      <c r="E19" s="299">
        <v>-4008</v>
      </c>
      <c r="G19" s="310">
        <f>+'conP&amp;L'!F35+C19</f>
        <v>0</v>
      </c>
      <c r="H19" s="270"/>
      <c r="I19" s="29"/>
      <c r="J19" s="29"/>
      <c r="K19" s="29"/>
      <c r="L19" s="29"/>
    </row>
    <row r="20" spans="1:12" ht="4.5" customHeight="1">
      <c r="A20" s="46"/>
      <c r="C20" s="301"/>
      <c r="D20" s="300"/>
      <c r="E20" s="301"/>
      <c r="G20" s="182"/>
      <c r="H20" s="89"/>
      <c r="I20" s="29"/>
      <c r="J20" s="29"/>
      <c r="K20" s="29"/>
      <c r="L20" s="29"/>
    </row>
    <row r="21" spans="1:12" ht="15">
      <c r="A21" s="43" t="s">
        <v>113</v>
      </c>
      <c r="C21" s="299">
        <f>SUM(C11:C20)</f>
        <v>4382</v>
      </c>
      <c r="D21" s="300"/>
      <c r="E21" s="299">
        <f>SUM(E11:E20)</f>
        <v>2510</v>
      </c>
      <c r="G21" s="182"/>
      <c r="H21" s="89"/>
      <c r="I21" s="29"/>
      <c r="J21" s="29"/>
      <c r="K21" s="29"/>
      <c r="L21" s="29"/>
    </row>
    <row r="22" spans="1:12" ht="15">
      <c r="A22" s="46" t="s">
        <v>114</v>
      </c>
      <c r="C22" s="301">
        <v>6815</v>
      </c>
      <c r="D22" s="300"/>
      <c r="E22" s="301">
        <v>-3970</v>
      </c>
      <c r="G22" s="299"/>
      <c r="H22" s="299"/>
      <c r="I22" s="29"/>
      <c r="J22" s="29"/>
      <c r="K22" s="29"/>
      <c r="L22" s="29"/>
    </row>
    <row r="23" spans="1:12" ht="15">
      <c r="A23" s="43" t="s">
        <v>115</v>
      </c>
      <c r="C23" s="299">
        <f>SUM(C21:C22)</f>
        <v>11197</v>
      </c>
      <c r="D23" s="300"/>
      <c r="E23" s="299">
        <f>SUM(E21:E22)</f>
        <v>-1460</v>
      </c>
      <c r="G23" s="310"/>
      <c r="H23" s="89"/>
      <c r="I23" s="29"/>
      <c r="J23" s="29"/>
      <c r="K23" s="29"/>
      <c r="L23" s="29"/>
    </row>
    <row r="24" spans="1:12" ht="15">
      <c r="A24" s="43" t="s">
        <v>116</v>
      </c>
      <c r="C24" s="299">
        <v>0</v>
      </c>
      <c r="D24" s="300"/>
      <c r="E24" s="299">
        <v>0</v>
      </c>
      <c r="G24" s="310"/>
      <c r="H24" s="89"/>
      <c r="I24" s="29"/>
      <c r="J24" s="29"/>
      <c r="K24" s="29"/>
      <c r="L24" s="29"/>
    </row>
    <row r="25" spans="1:12" ht="15">
      <c r="A25" s="43" t="s">
        <v>117</v>
      </c>
      <c r="C25" s="299">
        <v>-6139</v>
      </c>
      <c r="D25" s="300"/>
      <c r="E25" s="299">
        <v>-6293</v>
      </c>
      <c r="G25" s="182"/>
      <c r="H25" s="89"/>
      <c r="I25" s="29"/>
      <c r="J25" s="29"/>
      <c r="K25" s="29"/>
      <c r="L25" s="29"/>
    </row>
    <row r="26" spans="1:12" ht="2.25" customHeight="1">
      <c r="A26" s="44"/>
      <c r="C26" s="89"/>
      <c r="D26" s="16"/>
      <c r="E26" s="89"/>
      <c r="G26" s="182"/>
      <c r="H26" s="89"/>
      <c r="I26" s="29"/>
      <c r="J26" s="29"/>
      <c r="K26" s="29"/>
      <c r="L26" s="29"/>
    </row>
    <row r="27" spans="1:12" ht="18.75" customHeight="1">
      <c r="A27" s="43" t="s">
        <v>130</v>
      </c>
      <c r="C27" s="302">
        <f>SUM(C23:C26)</f>
        <v>5058</v>
      </c>
      <c r="E27" s="302">
        <f>SUM(E23:E26)</f>
        <v>-7753</v>
      </c>
      <c r="G27" s="29"/>
      <c r="H27" s="29"/>
      <c r="I27" s="29"/>
      <c r="J27" s="29"/>
      <c r="K27" s="29"/>
      <c r="L27" s="29"/>
    </row>
    <row r="28" spans="7:12" ht="15">
      <c r="G28" s="29"/>
      <c r="H28" s="29"/>
      <c r="I28" s="29"/>
      <c r="J28" s="29"/>
      <c r="K28" s="29"/>
      <c r="L28" s="29"/>
    </row>
    <row r="29" spans="1:12" ht="15">
      <c r="A29" s="44" t="s">
        <v>122</v>
      </c>
      <c r="C29" s="29"/>
      <c r="E29" s="29"/>
      <c r="G29" s="29"/>
      <c r="H29" s="29"/>
      <c r="I29" s="29"/>
      <c r="J29" s="29"/>
      <c r="K29" s="29"/>
      <c r="L29" s="29"/>
    </row>
    <row r="30" spans="1:12" ht="15">
      <c r="A30" s="43" t="s">
        <v>118</v>
      </c>
      <c r="C30" s="29">
        <v>4376</v>
      </c>
      <c r="E30" s="29">
        <v>0</v>
      </c>
      <c r="G30" s="29"/>
      <c r="H30" s="29"/>
      <c r="I30" s="29"/>
      <c r="J30" s="29"/>
      <c r="K30" s="29"/>
      <c r="L30" s="29"/>
    </row>
    <row r="31" spans="1:12" ht="15">
      <c r="A31" s="43" t="s">
        <v>119</v>
      </c>
      <c r="C31" s="29">
        <v>0</v>
      </c>
      <c r="E31" s="29">
        <v>5</v>
      </c>
      <c r="G31" s="29"/>
      <c r="H31" s="29"/>
      <c r="I31" s="29"/>
      <c r="J31" s="29"/>
      <c r="K31" s="29"/>
      <c r="L31" s="29"/>
    </row>
    <row r="32" spans="1:12" ht="15">
      <c r="A32" s="43" t="s">
        <v>120</v>
      </c>
      <c r="C32" s="29">
        <v>-35</v>
      </c>
      <c r="E32" s="29">
        <v>-680</v>
      </c>
      <c r="G32" s="29"/>
      <c r="H32" s="29"/>
      <c r="I32" s="29"/>
      <c r="J32" s="29"/>
      <c r="K32" s="29"/>
      <c r="L32" s="29"/>
    </row>
    <row r="33" spans="1:12" ht="15">
      <c r="A33" s="43" t="s">
        <v>121</v>
      </c>
      <c r="C33" s="29">
        <v>1</v>
      </c>
      <c r="E33" s="29">
        <v>1</v>
      </c>
      <c r="G33" s="29"/>
      <c r="H33" s="29"/>
      <c r="I33" s="29"/>
      <c r="J33" s="29"/>
      <c r="K33" s="29"/>
      <c r="L33" s="29"/>
    </row>
    <row r="34" spans="1:12" ht="3.75" customHeight="1">
      <c r="A34" s="44"/>
      <c r="C34" s="29"/>
      <c r="E34" s="29"/>
      <c r="G34" s="29"/>
      <c r="H34" s="29"/>
      <c r="I34" s="29"/>
      <c r="J34" s="29"/>
      <c r="K34" s="29"/>
      <c r="L34" s="29"/>
    </row>
    <row r="35" spans="1:12" ht="18" customHeight="1">
      <c r="A35" s="43" t="s">
        <v>131</v>
      </c>
      <c r="C35" s="302">
        <f>SUM(C29:C33)</f>
        <v>4342</v>
      </c>
      <c r="E35" s="302">
        <f>SUM(E29:E33)</f>
        <v>-674</v>
      </c>
      <c r="G35" s="29"/>
      <c r="H35" s="29"/>
      <c r="I35" s="29"/>
      <c r="J35" s="29"/>
      <c r="K35" s="29"/>
      <c r="L35" s="29"/>
    </row>
    <row r="36" spans="7:12" ht="15">
      <c r="G36" s="29"/>
      <c r="H36" s="29"/>
      <c r="I36" s="29"/>
      <c r="J36" s="29"/>
      <c r="K36" s="29"/>
      <c r="L36" s="29"/>
    </row>
    <row r="37" spans="1:12" ht="15">
      <c r="A37" s="44" t="s">
        <v>123</v>
      </c>
      <c r="C37" s="29"/>
      <c r="E37" s="29"/>
      <c r="G37" s="29"/>
      <c r="H37" s="29"/>
      <c r="I37" s="29"/>
      <c r="J37" s="29"/>
      <c r="K37" s="29"/>
      <c r="L37" s="29"/>
    </row>
    <row r="38" spans="1:12" ht="15">
      <c r="A38" s="43" t="s">
        <v>124</v>
      </c>
      <c r="C38" s="29">
        <v>-3949</v>
      </c>
      <c r="E38" s="29">
        <v>11265</v>
      </c>
      <c r="G38" s="29"/>
      <c r="H38" s="29"/>
      <c r="I38" s="29"/>
      <c r="J38" s="29"/>
      <c r="K38" s="29"/>
      <c r="L38" s="29"/>
    </row>
    <row r="39" spans="1:12" ht="15">
      <c r="A39" s="43" t="s">
        <v>125</v>
      </c>
      <c r="C39" s="29">
        <v>0</v>
      </c>
      <c r="E39" s="29">
        <v>-20945</v>
      </c>
      <c r="G39" s="29"/>
      <c r="H39" s="29"/>
      <c r="I39" s="29"/>
      <c r="J39" s="29"/>
      <c r="K39" s="29"/>
      <c r="L39" s="29"/>
    </row>
    <row r="40" spans="1:12" ht="15">
      <c r="A40" s="43" t="s">
        <v>126</v>
      </c>
      <c r="C40" s="29">
        <v>-116</v>
      </c>
      <c r="E40" s="29">
        <v>-99</v>
      </c>
      <c r="G40" s="29"/>
      <c r="H40" s="29"/>
      <c r="I40" s="29"/>
      <c r="J40" s="29"/>
      <c r="K40" s="29"/>
      <c r="L40" s="29"/>
    </row>
    <row r="41" spans="1:9" ht="15">
      <c r="A41" s="43" t="s">
        <v>127</v>
      </c>
      <c r="C41" s="29">
        <v>0</v>
      </c>
      <c r="E41" s="29">
        <v>0</v>
      </c>
      <c r="G41" s="29"/>
      <c r="H41" s="29"/>
      <c r="I41" s="29"/>
    </row>
    <row r="42" spans="1:9" ht="15">
      <c r="A42" s="46" t="s">
        <v>128</v>
      </c>
      <c r="C42" s="29">
        <v>-5758</v>
      </c>
      <c r="E42" s="29">
        <v>20036</v>
      </c>
      <c r="G42" s="29"/>
      <c r="H42" s="29"/>
      <c r="I42" s="29"/>
    </row>
    <row r="43" spans="1:9" ht="3" customHeight="1">
      <c r="A43" s="44"/>
      <c r="C43" s="29"/>
      <c r="E43" s="29"/>
      <c r="G43" s="29"/>
      <c r="H43" s="29"/>
      <c r="I43" s="29"/>
    </row>
    <row r="44" spans="1:9" ht="18.75" customHeight="1">
      <c r="A44" s="43" t="s">
        <v>132</v>
      </c>
      <c r="C44" s="302">
        <f>SUM(C37:C43)</f>
        <v>-9823</v>
      </c>
      <c r="E44" s="302">
        <f>SUM(E37:E43)</f>
        <v>10257</v>
      </c>
      <c r="G44" s="29"/>
      <c r="H44" s="29"/>
      <c r="I44" s="29"/>
    </row>
    <row r="45" spans="3:9" ht="4.5" customHeight="1">
      <c r="C45" s="29"/>
      <c r="E45" s="29"/>
      <c r="G45" s="29"/>
      <c r="H45" s="29"/>
      <c r="I45" s="29"/>
    </row>
    <row r="46" spans="1:9" ht="15">
      <c r="A46" s="44" t="s">
        <v>13</v>
      </c>
      <c r="C46" s="43">
        <f>+C44+C35+C27</f>
        <v>-423</v>
      </c>
      <c r="E46" s="43">
        <f>+E44+E35+E27</f>
        <v>1830</v>
      </c>
      <c r="G46" s="29"/>
      <c r="H46" s="29"/>
      <c r="I46" s="29"/>
    </row>
    <row r="47" spans="1:9" ht="19.5" customHeight="1">
      <c r="A47" s="43" t="s">
        <v>137</v>
      </c>
      <c r="C47" s="54">
        <v>-2</v>
      </c>
      <c r="E47" s="54">
        <v>2</v>
      </c>
      <c r="G47" s="29"/>
      <c r="H47" s="29"/>
      <c r="I47" s="29"/>
    </row>
    <row r="48" spans="1:9" ht="20.25" customHeight="1">
      <c r="A48" s="43" t="s">
        <v>14</v>
      </c>
      <c r="C48" s="43">
        <v>-1471</v>
      </c>
      <c r="E48" s="43">
        <v>-2171</v>
      </c>
      <c r="G48" s="29"/>
      <c r="H48" s="29"/>
      <c r="I48" s="29"/>
    </row>
    <row r="49" spans="7:9" ht="5.25" customHeight="1">
      <c r="G49" s="29"/>
      <c r="H49" s="29"/>
      <c r="I49" s="29"/>
    </row>
    <row r="50" spans="1:9" ht="23.25" customHeight="1" thickBot="1">
      <c r="A50" s="44" t="s">
        <v>2</v>
      </c>
      <c r="C50" s="30">
        <f>SUM(C46:C49)</f>
        <v>-1896</v>
      </c>
      <c r="E50" s="30">
        <f>SUM(E46:E49)</f>
        <v>-339</v>
      </c>
      <c r="G50" s="29"/>
      <c r="H50" s="29"/>
      <c r="I50" s="29"/>
    </row>
    <row r="51" spans="7:9" ht="15">
      <c r="G51" s="29"/>
      <c r="H51" s="29"/>
      <c r="I51" s="29"/>
    </row>
    <row r="52" spans="1:9" ht="15">
      <c r="A52" s="44" t="s">
        <v>1</v>
      </c>
      <c r="G52" s="29"/>
      <c r="H52" s="29"/>
      <c r="I52" s="29"/>
    </row>
    <row r="53" spans="7:9" ht="3" customHeight="1">
      <c r="G53" s="29"/>
      <c r="H53" s="29"/>
      <c r="I53" s="29"/>
    </row>
    <row r="54" spans="1:9" ht="15">
      <c r="A54" s="43" t="s">
        <v>0</v>
      </c>
      <c r="C54" s="43">
        <v>571</v>
      </c>
      <c r="E54" s="43">
        <v>2013</v>
      </c>
      <c r="G54" s="29">
        <f>C54-CONBS!B24</f>
        <v>0</v>
      </c>
      <c r="H54" s="29"/>
      <c r="I54" s="29"/>
    </row>
    <row r="55" spans="1:9" ht="15">
      <c r="A55" s="43" t="s">
        <v>66</v>
      </c>
      <c r="C55" s="43">
        <v>-2467</v>
      </c>
      <c r="E55" s="43">
        <v>-2352</v>
      </c>
      <c r="G55" s="29"/>
      <c r="H55" s="29"/>
      <c r="I55" s="29"/>
    </row>
    <row r="56" spans="7:9" ht="2.25" customHeight="1">
      <c r="G56" s="29"/>
      <c r="H56" s="29"/>
      <c r="I56" s="29"/>
    </row>
    <row r="57" spans="3:9" ht="19.5" customHeight="1" thickBot="1">
      <c r="C57" s="30">
        <f>SUM(C52:C56)</f>
        <v>-1896</v>
      </c>
      <c r="E57" s="30">
        <f>SUM(E52:E56)</f>
        <v>-339</v>
      </c>
      <c r="G57" s="29"/>
      <c r="H57" s="29"/>
      <c r="I57" s="29"/>
    </row>
    <row r="58" spans="3:9" ht="15">
      <c r="C58" s="29"/>
      <c r="E58" s="29"/>
      <c r="G58" s="29"/>
      <c r="H58" s="29"/>
      <c r="I58" s="29"/>
    </row>
    <row r="59" spans="1:9" ht="15.75">
      <c r="A59" s="338" t="s">
        <v>100</v>
      </c>
      <c r="B59" s="338"/>
      <c r="C59" s="338"/>
      <c r="D59" s="338"/>
      <c r="E59" s="338"/>
      <c r="G59" s="29"/>
      <c r="H59" s="29"/>
      <c r="I59" s="29"/>
    </row>
    <row r="60" spans="1:9" ht="15.75">
      <c r="A60" s="339" t="s">
        <v>141</v>
      </c>
      <c r="B60" s="339"/>
      <c r="C60" s="339"/>
      <c r="D60" s="339"/>
      <c r="E60" s="339"/>
      <c r="G60" s="29"/>
      <c r="H60" s="29"/>
      <c r="I60" s="29"/>
    </row>
    <row r="61" spans="1:9" ht="15.75">
      <c r="A61" s="339" t="s">
        <v>67</v>
      </c>
      <c r="B61" s="339"/>
      <c r="C61" s="339"/>
      <c r="D61" s="339"/>
      <c r="E61" s="339"/>
      <c r="G61" s="29"/>
      <c r="H61" s="29"/>
      <c r="I61" s="29"/>
    </row>
    <row r="62" spans="1:13" ht="15">
      <c r="A62" s="340"/>
      <c r="B62" s="340"/>
      <c r="C62" s="340"/>
      <c r="D62" s="340"/>
      <c r="E62" s="340"/>
      <c r="F62" s="176"/>
      <c r="G62" s="176"/>
      <c r="H62" s="176"/>
      <c r="I62" s="176"/>
      <c r="J62" s="176"/>
      <c r="K62" s="176"/>
      <c r="L62" s="176"/>
      <c r="M62" s="176"/>
    </row>
    <row r="63" spans="1:13" ht="15">
      <c r="A63" s="340"/>
      <c r="B63" s="340"/>
      <c r="C63" s="340"/>
      <c r="D63" s="340"/>
      <c r="E63" s="340"/>
      <c r="F63" s="177"/>
      <c r="G63" s="177"/>
      <c r="H63" s="177"/>
      <c r="I63" s="177"/>
      <c r="J63" s="177"/>
      <c r="K63" s="177"/>
      <c r="L63" s="177"/>
      <c r="M63" s="177"/>
    </row>
    <row r="64" spans="7:9" ht="15">
      <c r="G64" s="29"/>
      <c r="H64" s="29"/>
      <c r="I64" s="29"/>
    </row>
    <row r="65" spans="7:9" ht="15">
      <c r="G65" s="29"/>
      <c r="H65" s="29"/>
      <c r="I65" s="29"/>
    </row>
    <row r="66" spans="3:9" ht="15">
      <c r="C66" s="43">
        <f>+C50-C57</f>
        <v>0</v>
      </c>
      <c r="E66" s="43">
        <f>+E50-E57</f>
        <v>0</v>
      </c>
      <c r="G66" s="29"/>
      <c r="H66" s="29"/>
      <c r="I66" s="29"/>
    </row>
    <row r="67" spans="7:9" ht="15">
      <c r="G67" s="29"/>
      <c r="H67" s="29"/>
      <c r="I67" s="29"/>
    </row>
    <row r="68" spans="7:9" ht="15">
      <c r="G68" s="29"/>
      <c r="H68" s="29"/>
      <c r="I68" s="29"/>
    </row>
    <row r="69" spans="7:9" ht="15">
      <c r="G69" s="29"/>
      <c r="H69" s="29"/>
      <c r="I69" s="29"/>
    </row>
    <row r="70" spans="7:9" ht="15">
      <c r="G70" s="29"/>
      <c r="H70" s="29"/>
      <c r="I70" s="29"/>
    </row>
    <row r="71" spans="7:9" ht="15">
      <c r="G71" s="29"/>
      <c r="H71" s="29"/>
      <c r="I71" s="29"/>
    </row>
    <row r="72" spans="7:9" ht="15">
      <c r="G72" s="29"/>
      <c r="H72" s="29"/>
      <c r="I72" s="29"/>
    </row>
    <row r="73" spans="7:9" ht="15">
      <c r="G73" s="29"/>
      <c r="H73" s="29"/>
      <c r="I73" s="29"/>
    </row>
    <row r="74" spans="7:9" ht="15">
      <c r="G74" s="29"/>
      <c r="H74" s="29"/>
      <c r="I74" s="29"/>
    </row>
    <row r="75" spans="7:9" ht="15">
      <c r="G75" s="29"/>
      <c r="H75" s="29"/>
      <c r="I75" s="29"/>
    </row>
    <row r="76" spans="7:9" ht="15">
      <c r="G76" s="29"/>
      <c r="H76" s="29"/>
      <c r="I76" s="29"/>
    </row>
    <row r="77" spans="7:9" ht="15">
      <c r="G77" s="29"/>
      <c r="H77" s="29"/>
      <c r="I77" s="29"/>
    </row>
    <row r="78" spans="7:9" ht="15">
      <c r="G78" s="29"/>
      <c r="H78" s="29"/>
      <c r="I78" s="29"/>
    </row>
    <row r="79" spans="7:9" ht="15">
      <c r="G79" s="29"/>
      <c r="H79" s="29"/>
      <c r="I79" s="29"/>
    </row>
    <row r="80" spans="7:9" ht="15">
      <c r="G80" s="29"/>
      <c r="H80" s="29"/>
      <c r="I80" s="29"/>
    </row>
    <row r="81" spans="7:9" ht="15">
      <c r="G81" s="29"/>
      <c r="H81" s="29"/>
      <c r="I81" s="29"/>
    </row>
    <row r="82" spans="7:9" ht="15">
      <c r="G82" s="29"/>
      <c r="H82" s="29"/>
      <c r="I82" s="29"/>
    </row>
    <row r="83" spans="7:9" ht="15">
      <c r="G83" s="29"/>
      <c r="H83" s="29"/>
      <c r="I83" s="29"/>
    </row>
    <row r="84" spans="7:9" ht="15">
      <c r="G84" s="29"/>
      <c r="H84" s="29"/>
      <c r="I84" s="29"/>
    </row>
    <row r="85" spans="7:9" ht="15">
      <c r="G85" s="29"/>
      <c r="H85" s="29"/>
      <c r="I85" s="29"/>
    </row>
    <row r="86" spans="7:9" ht="15">
      <c r="G86" s="29"/>
      <c r="H86" s="29"/>
      <c r="I86" s="29"/>
    </row>
  </sheetData>
  <sheetProtection/>
  <mergeCells count="5">
    <mergeCell ref="A63:E63"/>
    <mergeCell ref="A62:E62"/>
    <mergeCell ref="A59:E59"/>
    <mergeCell ref="A60:E60"/>
    <mergeCell ref="A61:E61"/>
  </mergeCells>
  <printOptions/>
  <pageMargins left="1" right="0.25" top="0.75" bottom="0.75" header="0.5" footer="0.5"/>
  <pageSetup horizontalDpi="600" verticalDpi="600" orientation="portrait" paperSize="9" scale="88" r:id="rId1"/>
  <headerFooter alignWithMargins="0">
    <oddFooter>&amp;RPage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55"/>
  <sheetViews>
    <sheetView showGridLines="0" view="pageBreakPreview" zoomScale="120" zoomScaleSheetLayoutView="120" zoomScalePageLayoutView="0" workbookViewId="0" topLeftCell="A1">
      <selection activeCell="A8" sqref="A8"/>
    </sheetView>
  </sheetViews>
  <sheetFormatPr defaultColWidth="8.8515625" defaultRowHeight="12.75"/>
  <cols>
    <col min="1" max="1" width="5.00390625" style="3" customWidth="1"/>
    <col min="2" max="2" width="9.00390625" style="3" customWidth="1"/>
    <col min="3" max="3" width="39.00390625" style="3" customWidth="1"/>
    <col min="4" max="4" width="10.421875" style="3" customWidth="1"/>
    <col min="5" max="5" width="0.85546875" style="3" customWidth="1"/>
    <col min="6" max="6" width="11.140625" style="3" customWidth="1"/>
    <col min="7" max="7" width="0.42578125" style="3" customWidth="1"/>
    <col min="8" max="8" width="10.140625" style="3" customWidth="1"/>
    <col min="9" max="9" width="0.71875" style="3" customWidth="1"/>
    <col min="10" max="10" width="12.7109375" style="3" customWidth="1"/>
    <col min="11" max="11" width="11.28125" style="3" customWidth="1"/>
    <col min="12" max="12" width="10.57421875" style="3" bestFit="1" customWidth="1"/>
    <col min="13" max="13" width="8.8515625" style="3" customWidth="1"/>
    <col min="14" max="14" width="11.421875" style="3" customWidth="1"/>
    <col min="15" max="16384" width="8.8515625" style="3" customWidth="1"/>
  </cols>
  <sheetData>
    <row r="1" ht="22.5" customHeight="1">
      <c r="A1" s="207" t="str">
        <f>+'conP&amp;L'!A1</f>
        <v>METAL RECLAMATION BHD (424773-V)</v>
      </c>
    </row>
    <row r="2" spans="1:8" ht="15" customHeight="1">
      <c r="A2" s="3" t="str">
        <f>+'conP&amp;L'!A2</f>
        <v>(Incorporated in Malaysia)</v>
      </c>
      <c r="B2" s="1"/>
      <c r="C2" s="1"/>
      <c r="H2" s="126"/>
    </row>
    <row r="4" spans="1:9" ht="15.75">
      <c r="A4" s="197" t="s">
        <v>80</v>
      </c>
      <c r="B4" s="17"/>
      <c r="C4" s="17"/>
      <c r="D4" s="17"/>
      <c r="E4" s="17"/>
      <c r="F4" s="17"/>
      <c r="G4" s="17"/>
      <c r="H4" s="17"/>
      <c r="I4" s="17"/>
    </row>
    <row r="5" spans="1:9" ht="15.75">
      <c r="A5" s="199" t="s">
        <v>68</v>
      </c>
      <c r="B5" s="18"/>
      <c r="C5" s="18"/>
      <c r="D5" s="18"/>
      <c r="E5" s="18"/>
      <c r="F5" s="18"/>
      <c r="G5" s="18"/>
      <c r="H5" s="18"/>
      <c r="I5" s="18"/>
    </row>
    <row r="6" ht="6" customHeight="1">
      <c r="A6" s="248"/>
    </row>
    <row r="7" ht="15.75">
      <c r="A7" s="251" t="s">
        <v>70</v>
      </c>
    </row>
    <row r="8" spans="1:4" ht="15.75">
      <c r="A8" s="249"/>
      <c r="B8" s="161"/>
      <c r="C8" s="2"/>
      <c r="D8" s="178"/>
    </row>
    <row r="9" spans="1:4" ht="15.75">
      <c r="A9" s="250"/>
      <c r="B9" s="145"/>
      <c r="D9" s="179"/>
    </row>
    <row r="10" spans="1:4" ht="12.75">
      <c r="A10" s="34"/>
      <c r="B10" s="145"/>
      <c r="D10" s="12"/>
    </row>
    <row r="11" ht="12.75">
      <c r="B11" s="145"/>
    </row>
    <row r="12" spans="2:3" ht="12.75">
      <c r="B12" s="145"/>
      <c r="C12" s="12"/>
    </row>
    <row r="13" spans="2:3" ht="12.75">
      <c r="B13" s="145"/>
      <c r="C13" s="12"/>
    </row>
    <row r="14" spans="2:3" ht="12.75">
      <c r="B14" s="145"/>
      <c r="C14" s="12"/>
    </row>
    <row r="15" spans="2:3" ht="12.75">
      <c r="B15" s="178"/>
      <c r="C15" s="12"/>
    </row>
    <row r="16" spans="2:3" ht="12.75">
      <c r="B16" s="179"/>
      <c r="C16" s="12"/>
    </row>
    <row r="17" spans="2:3" ht="12.75">
      <c r="B17" s="12"/>
      <c r="C17" s="12"/>
    </row>
    <row r="18" spans="2:3" ht="12.75">
      <c r="B18" s="12"/>
      <c r="C18" s="12"/>
    </row>
    <row r="19" spans="2:3" ht="12.75">
      <c r="B19" s="12"/>
      <c r="C19" s="12"/>
    </row>
    <row r="20" ht="12.75">
      <c r="C20" s="12"/>
    </row>
    <row r="21" spans="2:3" ht="12.75">
      <c r="B21" s="145"/>
      <c r="C21" s="12"/>
    </row>
    <row r="22" spans="2:3" ht="12.75">
      <c r="B22" s="145"/>
      <c r="C22" s="12"/>
    </row>
    <row r="23" spans="2:3" ht="12.75">
      <c r="B23" s="145"/>
      <c r="C23" s="12"/>
    </row>
    <row r="24" spans="2:3" ht="12.75">
      <c r="B24" s="145"/>
      <c r="C24" s="12"/>
    </row>
    <row r="25" ht="12.75">
      <c r="C25" s="12"/>
    </row>
    <row r="26" spans="1:3" ht="12.75">
      <c r="A26" s="34"/>
      <c r="B26" s="161"/>
      <c r="C26" s="12"/>
    </row>
    <row r="27" spans="1:3" ht="12.75">
      <c r="A27" s="34"/>
      <c r="B27" s="161"/>
      <c r="C27" s="12"/>
    </row>
    <row r="28" spans="2:3" ht="12.75">
      <c r="B28" s="145"/>
      <c r="C28" s="12"/>
    </row>
    <row r="29" spans="2:3" ht="12.75">
      <c r="B29" s="160"/>
      <c r="C29" s="12"/>
    </row>
    <row r="30" spans="2:3" ht="12.75">
      <c r="B30" s="145"/>
      <c r="C30" s="12"/>
    </row>
    <row r="31" ht="12.75">
      <c r="B31" s="145"/>
    </row>
    <row r="32" ht="12.75">
      <c r="B32" s="145"/>
    </row>
    <row r="33" ht="12.75">
      <c r="B33" s="145"/>
    </row>
    <row r="34" spans="2:3" ht="12.75">
      <c r="B34" s="145"/>
      <c r="C34" s="12"/>
    </row>
    <row r="35" spans="2:3" ht="12.75">
      <c r="B35" s="145"/>
      <c r="C35" s="12"/>
    </row>
    <row r="36" spans="2:3" ht="6.75" customHeight="1">
      <c r="B36" s="145"/>
      <c r="C36" s="12"/>
    </row>
    <row r="37" spans="1:3" ht="12.75">
      <c r="A37" s="9"/>
      <c r="B37" s="145"/>
      <c r="C37" s="12"/>
    </row>
    <row r="38" spans="1:3" ht="3" customHeight="1">
      <c r="A38" s="9"/>
      <c r="B38" s="145"/>
      <c r="C38" s="12"/>
    </row>
    <row r="39" spans="1:3" ht="12.75">
      <c r="A39" s="9"/>
      <c r="B39" s="145"/>
      <c r="C39" s="12"/>
    </row>
    <row r="40" spans="1:3" ht="12.75">
      <c r="A40" s="9"/>
      <c r="B40" s="145"/>
      <c r="C40" s="12"/>
    </row>
    <row r="41" spans="1:3" ht="12.75">
      <c r="A41" s="9"/>
      <c r="B41" s="145"/>
      <c r="C41" s="12"/>
    </row>
    <row r="42" spans="1:3" ht="12.75">
      <c r="A42" s="9"/>
      <c r="B42" s="145"/>
      <c r="C42" s="12"/>
    </row>
    <row r="43" spans="1:3" ht="12.75">
      <c r="A43" s="9"/>
      <c r="B43" s="145"/>
      <c r="C43" s="12"/>
    </row>
    <row r="44" spans="1:3" ht="12.75">
      <c r="A44" s="9"/>
      <c r="B44" s="145"/>
      <c r="C44" s="12"/>
    </row>
    <row r="45" spans="1:3" ht="12.75">
      <c r="A45" s="9"/>
      <c r="B45" s="145"/>
      <c r="C45" s="12"/>
    </row>
    <row r="46" spans="1:3" ht="12.75">
      <c r="A46" s="9"/>
      <c r="B46" s="145"/>
      <c r="C46" s="12"/>
    </row>
    <row r="47" spans="1:3" ht="12.75">
      <c r="A47" s="9"/>
      <c r="B47" s="145"/>
      <c r="C47" s="12"/>
    </row>
    <row r="48" spans="1:8" ht="12.75">
      <c r="A48" s="9"/>
      <c r="B48" s="161"/>
      <c r="C48" s="12"/>
      <c r="D48" s="9"/>
      <c r="E48" s="9"/>
      <c r="F48" s="9"/>
      <c r="G48" s="9"/>
      <c r="H48" s="9"/>
    </row>
    <row r="49" spans="1:11" ht="12.75">
      <c r="A49" s="9"/>
      <c r="B49" s="161"/>
      <c r="C49" s="12"/>
      <c r="D49" s="9"/>
      <c r="E49" s="9"/>
      <c r="F49" s="9"/>
      <c r="G49" s="9"/>
      <c r="H49" s="9"/>
      <c r="K49" s="8"/>
    </row>
    <row r="50" spans="1:11" ht="12.75">
      <c r="A50" s="9"/>
      <c r="B50" s="161"/>
      <c r="C50" s="12"/>
      <c r="D50" s="9"/>
      <c r="E50" s="9"/>
      <c r="F50" s="9"/>
      <c r="G50" s="9"/>
      <c r="H50" s="9"/>
      <c r="K50" s="8"/>
    </row>
    <row r="51" spans="1:11" ht="12.75">
      <c r="A51" s="9"/>
      <c r="B51" s="145"/>
      <c r="C51" s="12"/>
      <c r="D51" s="6"/>
      <c r="E51" s="6"/>
      <c r="F51" s="6"/>
      <c r="G51" s="6"/>
      <c r="H51" s="6"/>
      <c r="K51" s="109"/>
    </row>
    <row r="52" spans="1:11" ht="13.5" thickBot="1">
      <c r="A52" s="9"/>
      <c r="B52" s="145"/>
      <c r="C52" s="12"/>
      <c r="D52" s="88"/>
      <c r="E52" s="6"/>
      <c r="F52" s="88"/>
      <c r="G52" s="6"/>
      <c r="H52" s="88"/>
      <c r="K52" s="109"/>
    </row>
    <row r="53" spans="1:8" ht="12.75">
      <c r="A53" s="9"/>
      <c r="B53" s="145"/>
      <c r="C53" s="12"/>
      <c r="D53" s="8"/>
      <c r="E53" s="6"/>
      <c r="F53" s="6"/>
      <c r="G53" s="6"/>
      <c r="H53" s="6"/>
    </row>
    <row r="54" spans="2:3" ht="12.75">
      <c r="B54" s="145"/>
      <c r="C54" s="12"/>
    </row>
    <row r="55" spans="1:3" ht="12.75">
      <c r="A55" s="34"/>
      <c r="B55" s="161"/>
      <c r="C55" s="2"/>
    </row>
    <row r="56" ht="6.75" customHeight="1">
      <c r="B56" s="145"/>
    </row>
    <row r="57" ht="12.75">
      <c r="B57" s="145"/>
    </row>
    <row r="58" ht="12.75">
      <c r="B58" s="145"/>
    </row>
    <row r="65" spans="2:3" ht="12.75">
      <c r="B65" s="160"/>
      <c r="C65" s="12"/>
    </row>
    <row r="66" spans="2:3" ht="12.75">
      <c r="B66" s="160"/>
      <c r="C66" s="12"/>
    </row>
    <row r="67" spans="1:3" ht="12.75">
      <c r="A67" s="34"/>
      <c r="B67" s="159"/>
      <c r="C67" s="10"/>
    </row>
    <row r="68" ht="4.5" customHeight="1">
      <c r="B68" s="145"/>
    </row>
    <row r="69" ht="12.75">
      <c r="B69" s="145"/>
    </row>
    <row r="72" spans="1:3" ht="12.75">
      <c r="A72" s="34"/>
      <c r="B72" s="159"/>
      <c r="C72" s="10"/>
    </row>
    <row r="73" ht="5.25" customHeight="1">
      <c r="B73" s="145"/>
    </row>
    <row r="74" spans="1:11" ht="12.75">
      <c r="A74" s="18"/>
      <c r="B74" s="145"/>
      <c r="K74" s="145"/>
    </row>
    <row r="75" spans="1:11" ht="12.75">
      <c r="A75" s="18"/>
      <c r="B75" s="145"/>
      <c r="F75" s="18"/>
      <c r="G75" s="18"/>
      <c r="H75" s="18"/>
      <c r="K75" s="145"/>
    </row>
    <row r="76" spans="6:8" ht="12.75">
      <c r="F76" s="18"/>
      <c r="G76" s="18"/>
      <c r="H76" s="18"/>
    </row>
    <row r="77" spans="1:10" ht="12.75">
      <c r="A77" s="9"/>
      <c r="B77" s="4"/>
      <c r="C77" s="4"/>
      <c r="D77" s="4"/>
      <c r="E77" s="4"/>
      <c r="F77" s="50"/>
      <c r="G77" s="50"/>
      <c r="J77" s="6"/>
    </row>
    <row r="78" spans="1:8" ht="12.75">
      <c r="A78" s="34"/>
      <c r="B78" s="159"/>
      <c r="C78" s="10"/>
      <c r="D78" s="4"/>
      <c r="E78" s="4"/>
      <c r="F78" s="50"/>
      <c r="G78" s="50"/>
      <c r="H78" s="78"/>
    </row>
    <row r="79" spans="2:7" ht="4.5" customHeight="1">
      <c r="B79" s="162"/>
      <c r="C79" s="4"/>
      <c r="D79" s="4"/>
      <c r="E79" s="4"/>
      <c r="F79" s="4"/>
      <c r="G79" s="4"/>
    </row>
    <row r="80" spans="2:7" ht="12.75">
      <c r="B80" s="162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3" spans="1:3" ht="12.75">
      <c r="A83" s="34"/>
      <c r="B83" s="159"/>
      <c r="C83" s="10"/>
    </row>
    <row r="84" spans="2:3" ht="2.25" customHeight="1">
      <c r="B84" s="159"/>
      <c r="C84" s="10"/>
    </row>
    <row r="85" ht="12.75">
      <c r="B85" s="145"/>
    </row>
    <row r="86" ht="12.75">
      <c r="B86" s="145"/>
    </row>
    <row r="87" ht="12.75">
      <c r="B87" s="145"/>
    </row>
    <row r="88" spans="2:10" ht="12.75">
      <c r="B88" s="6"/>
      <c r="C88" s="6"/>
      <c r="H88" s="6"/>
      <c r="I88" s="6"/>
      <c r="J88" s="6"/>
    </row>
    <row r="90" spans="1:3" ht="12.75">
      <c r="A90" s="34"/>
      <c r="B90" s="161"/>
      <c r="C90" s="2"/>
    </row>
    <row r="91" ht="1.5" customHeight="1">
      <c r="B91" s="145"/>
    </row>
    <row r="92" ht="12.75">
      <c r="B92" s="145"/>
    </row>
    <row r="93" ht="12.75">
      <c r="B93" s="145"/>
    </row>
    <row r="94" spans="12:16" ht="12.75">
      <c r="L94" s="15"/>
      <c r="M94" s="15"/>
      <c r="N94" s="15"/>
      <c r="O94" s="15"/>
      <c r="P94" s="15"/>
    </row>
    <row r="95" spans="1:16" ht="12.75">
      <c r="A95" s="34"/>
      <c r="B95" s="161"/>
      <c r="C95" s="2"/>
      <c r="D95" s="5"/>
      <c r="E95" s="9"/>
      <c r="F95" s="9"/>
      <c r="G95" s="9"/>
      <c r="H95" s="51"/>
      <c r="I95" s="51"/>
      <c r="J95" s="9"/>
      <c r="L95" s="113"/>
      <c r="M95" s="113"/>
      <c r="N95" s="113"/>
      <c r="O95" s="113"/>
      <c r="P95" s="113"/>
    </row>
    <row r="96" spans="2:16" ht="12.75">
      <c r="B96" s="145"/>
      <c r="D96" s="9"/>
      <c r="E96" s="9"/>
      <c r="F96" s="53"/>
      <c r="G96" s="53"/>
      <c r="J96" s="9"/>
      <c r="L96" s="53"/>
      <c r="M96" s="53"/>
      <c r="N96" s="53"/>
      <c r="O96" s="4"/>
      <c r="P96" s="4"/>
    </row>
    <row r="97" spans="2:16" ht="12.75">
      <c r="B97" s="163"/>
      <c r="C97" s="5"/>
      <c r="D97" s="9"/>
      <c r="E97" s="9"/>
      <c r="F97" s="53"/>
      <c r="G97" s="53"/>
      <c r="J97" s="9"/>
      <c r="L97" s="53"/>
      <c r="M97" s="53"/>
      <c r="N97" s="53"/>
      <c r="O97" s="51"/>
      <c r="P97" s="51"/>
    </row>
    <row r="98" spans="2:16" ht="12.75">
      <c r="B98" s="164"/>
      <c r="D98" s="9"/>
      <c r="E98" s="9"/>
      <c r="F98" s="53"/>
      <c r="G98" s="53"/>
      <c r="H98" s="4"/>
      <c r="J98" s="9"/>
      <c r="L98" s="53"/>
      <c r="M98" s="53"/>
      <c r="N98" s="53"/>
      <c r="O98" s="51"/>
      <c r="P98" s="51"/>
    </row>
    <row r="99" spans="2:16" ht="12.75">
      <c r="B99" s="160"/>
      <c r="C99" s="12"/>
      <c r="D99" s="63"/>
      <c r="E99" s="63"/>
      <c r="F99" s="62"/>
      <c r="G99" s="62"/>
      <c r="H99" s="62"/>
      <c r="J99" s="118"/>
      <c r="K99" s="62"/>
      <c r="L99" s="62"/>
      <c r="M99" s="62"/>
      <c r="N99" s="62"/>
      <c r="O99" s="62"/>
      <c r="P99" s="62"/>
    </row>
    <row r="100" spans="2:16" ht="12.75">
      <c r="B100" s="160"/>
      <c r="C100" s="12"/>
      <c r="D100" s="7"/>
      <c r="E100" s="8"/>
      <c r="F100" s="7"/>
      <c r="G100" s="8"/>
      <c r="H100" s="8"/>
      <c r="J100" s="4"/>
      <c r="L100" s="8"/>
      <c r="M100" s="8"/>
      <c r="N100" s="8"/>
      <c r="O100" s="8"/>
      <c r="P100" s="8"/>
    </row>
    <row r="101" spans="2:16" ht="14.25" customHeight="1">
      <c r="B101" s="160"/>
      <c r="C101" s="12"/>
      <c r="D101" s="8"/>
      <c r="E101" s="8"/>
      <c r="F101" s="62"/>
      <c r="G101" s="62"/>
      <c r="H101" s="62"/>
      <c r="J101" s="4"/>
      <c r="K101" s="109"/>
      <c r="L101" s="62"/>
      <c r="M101" s="62"/>
      <c r="N101" s="62"/>
      <c r="O101" s="8"/>
      <c r="P101" s="8"/>
    </row>
    <row r="102" spans="2:16" ht="12.75">
      <c r="B102" s="160"/>
      <c r="C102" s="12"/>
      <c r="D102" s="7"/>
      <c r="E102" s="8"/>
      <c r="F102" s="8"/>
      <c r="G102" s="8"/>
      <c r="H102" s="8"/>
      <c r="J102" s="4"/>
      <c r="L102" s="8"/>
      <c r="M102" s="8"/>
      <c r="N102" s="8"/>
      <c r="O102" s="8"/>
      <c r="P102" s="8"/>
    </row>
    <row r="103" spans="2:16" ht="16.5" customHeight="1">
      <c r="B103" s="161"/>
      <c r="D103" s="8"/>
      <c r="E103" s="8"/>
      <c r="F103" s="8"/>
      <c r="G103" s="8"/>
      <c r="H103" s="8"/>
      <c r="J103" s="105"/>
      <c r="K103" s="8"/>
      <c r="L103" s="8"/>
      <c r="M103" s="8"/>
      <c r="N103" s="8"/>
      <c r="O103" s="8"/>
      <c r="P103" s="8"/>
    </row>
    <row r="104" spans="2:16" ht="12.75">
      <c r="B104" s="161"/>
      <c r="D104" s="6"/>
      <c r="E104" s="4"/>
      <c r="H104" s="4"/>
      <c r="J104" s="4"/>
      <c r="L104" s="4"/>
      <c r="M104" s="4"/>
      <c r="N104" s="4"/>
      <c r="O104" s="4"/>
      <c r="P104" s="4"/>
    </row>
    <row r="105" spans="2:16" ht="13.5" thickBot="1">
      <c r="B105" s="145"/>
      <c r="D105" s="11"/>
      <c r="E105" s="4"/>
      <c r="H105" s="4"/>
      <c r="J105" s="4"/>
      <c r="L105" s="4"/>
      <c r="M105" s="4"/>
      <c r="N105" s="4"/>
      <c r="O105" s="4"/>
      <c r="P105" s="4"/>
    </row>
    <row r="106" spans="2:16" ht="6" customHeight="1">
      <c r="B106" s="145"/>
      <c r="D106" s="6"/>
      <c r="E106" s="8"/>
      <c r="F106" s="7"/>
      <c r="G106" s="8"/>
      <c r="H106" s="8"/>
      <c r="J106" s="4"/>
      <c r="L106" s="8"/>
      <c r="M106" s="8"/>
      <c r="N106" s="8"/>
      <c r="O106" s="4"/>
      <c r="P106" s="4"/>
    </row>
    <row r="107" spans="2:16" ht="18" customHeight="1">
      <c r="B107" s="145"/>
      <c r="E107" s="4"/>
      <c r="F107" s="64"/>
      <c r="G107" s="64"/>
      <c r="H107" s="114"/>
      <c r="J107" s="4"/>
      <c r="K107" s="6"/>
      <c r="L107" s="114"/>
      <c r="M107" s="114"/>
      <c r="N107" s="114"/>
      <c r="O107" s="4"/>
      <c r="P107" s="4"/>
    </row>
    <row r="108" spans="2:16" ht="14.25" customHeight="1">
      <c r="B108" s="145"/>
      <c r="E108" s="4"/>
      <c r="F108" s="6"/>
      <c r="G108" s="6"/>
      <c r="H108" s="8"/>
      <c r="J108" s="4"/>
      <c r="L108" s="8"/>
      <c r="M108" s="8"/>
      <c r="N108" s="8"/>
      <c r="O108" s="4"/>
      <c r="P108" s="4"/>
    </row>
    <row r="109" spans="2:16" ht="15.75" customHeight="1" thickBot="1">
      <c r="B109" s="145"/>
      <c r="E109" s="4"/>
      <c r="F109" s="65"/>
      <c r="G109" s="62"/>
      <c r="H109" s="62"/>
      <c r="J109" s="4"/>
      <c r="L109" s="62"/>
      <c r="M109" s="62"/>
      <c r="N109" s="62"/>
      <c r="O109" s="4"/>
      <c r="P109" s="4"/>
    </row>
    <row r="110" spans="2:16" ht="6.75" customHeight="1">
      <c r="B110" s="145"/>
      <c r="E110" s="4"/>
      <c r="F110" s="6"/>
      <c r="G110" s="6"/>
      <c r="J110" s="4"/>
      <c r="L110" s="4"/>
      <c r="M110" s="4"/>
      <c r="N110" s="4"/>
      <c r="O110" s="4"/>
      <c r="P110" s="4"/>
    </row>
    <row r="111" spans="2:16" ht="6.75" customHeight="1">
      <c r="B111" s="145"/>
      <c r="E111" s="4"/>
      <c r="F111" s="6"/>
      <c r="G111" s="6"/>
      <c r="J111" s="4"/>
      <c r="L111" s="4"/>
      <c r="M111" s="4"/>
      <c r="N111" s="4"/>
      <c r="O111" s="4"/>
      <c r="P111" s="4"/>
    </row>
    <row r="112" spans="2:16" ht="12.75">
      <c r="B112" s="164"/>
      <c r="D112" s="6"/>
      <c r="E112" s="4"/>
      <c r="F112" s="6"/>
      <c r="G112" s="6"/>
      <c r="J112" s="4"/>
      <c r="L112" s="4"/>
      <c r="M112" s="4"/>
      <c r="N112" s="4"/>
      <c r="O112" s="4"/>
      <c r="P112" s="4"/>
    </row>
    <row r="113" spans="2:16" ht="12.75">
      <c r="B113" s="145"/>
      <c r="D113" s="6"/>
      <c r="E113" s="4"/>
      <c r="F113" s="6"/>
      <c r="G113" s="6"/>
      <c r="J113" s="4"/>
      <c r="K113" s="109"/>
      <c r="L113" s="4"/>
      <c r="M113" s="4"/>
      <c r="N113" s="4"/>
      <c r="O113" s="4"/>
      <c r="P113" s="4"/>
    </row>
    <row r="114" spans="2:16" ht="16.5" customHeight="1">
      <c r="B114" s="145"/>
      <c r="D114" s="6"/>
      <c r="E114" s="4"/>
      <c r="F114" s="6"/>
      <c r="G114" s="6"/>
      <c r="J114" s="4"/>
      <c r="K114" s="109"/>
      <c r="L114" s="4"/>
      <c r="M114" s="4"/>
      <c r="N114" s="4"/>
      <c r="O114" s="4"/>
      <c r="P114" s="4"/>
    </row>
    <row r="115" spans="2:16" ht="18" customHeight="1" thickBot="1">
      <c r="B115" s="145"/>
      <c r="D115" s="8"/>
      <c r="E115" s="4"/>
      <c r="F115" s="11"/>
      <c r="G115" s="6"/>
      <c r="J115" s="4"/>
      <c r="K115" s="109"/>
      <c r="L115" s="4"/>
      <c r="M115" s="4"/>
      <c r="N115" s="4"/>
      <c r="O115" s="4"/>
      <c r="P115" s="4"/>
    </row>
    <row r="116" spans="2:16" ht="18.75" customHeight="1" thickBot="1">
      <c r="B116" s="161"/>
      <c r="D116" s="8"/>
      <c r="E116" s="4"/>
      <c r="F116" s="136"/>
      <c r="G116" s="6"/>
      <c r="J116" s="4"/>
      <c r="K116" s="109"/>
      <c r="L116" s="4"/>
      <c r="M116" s="4"/>
      <c r="N116" s="4"/>
      <c r="O116" s="4"/>
      <c r="P116" s="4"/>
    </row>
    <row r="117" spans="2:16" ht="7.5" customHeight="1">
      <c r="B117" s="145"/>
      <c r="D117" s="8"/>
      <c r="E117" s="4"/>
      <c r="F117" s="8"/>
      <c r="G117" s="6"/>
      <c r="J117" s="4"/>
      <c r="L117" s="4"/>
      <c r="M117" s="4"/>
      <c r="N117" s="4"/>
      <c r="O117" s="4"/>
      <c r="P117" s="4"/>
    </row>
    <row r="118" spans="2:10" ht="12.75">
      <c r="B118" s="165"/>
      <c r="C118" s="86"/>
      <c r="D118" s="6"/>
      <c r="E118" s="4"/>
      <c r="F118" s="6"/>
      <c r="G118" s="6"/>
      <c r="J118" s="4"/>
    </row>
    <row r="119" spans="2:7" ht="12.75">
      <c r="B119" s="166"/>
      <c r="C119" s="86"/>
      <c r="E119" s="4"/>
      <c r="F119" s="64"/>
      <c r="G119" s="6"/>
    </row>
    <row r="120" spans="1:3" ht="12.75">
      <c r="A120" s="34"/>
      <c r="B120" s="161"/>
      <c r="C120" s="2"/>
    </row>
    <row r="121" ht="3" customHeight="1">
      <c r="B121" s="145"/>
    </row>
    <row r="122" ht="12.75">
      <c r="B122" s="145"/>
    </row>
    <row r="123" ht="12.75">
      <c r="B123" s="145"/>
    </row>
    <row r="124" ht="12.75">
      <c r="B124" s="145"/>
    </row>
    <row r="125" ht="12.75">
      <c r="B125" s="145"/>
    </row>
    <row r="126" spans="1:6" ht="12.75">
      <c r="A126" s="34"/>
      <c r="B126" s="172"/>
      <c r="C126" s="2"/>
      <c r="F126" s="132"/>
    </row>
    <row r="127" spans="2:3" ht="3" customHeight="1">
      <c r="B127" s="161"/>
      <c r="C127" s="2"/>
    </row>
    <row r="128" ht="12.75">
      <c r="B128" s="145"/>
    </row>
    <row r="129" spans="1:2" ht="15" customHeight="1">
      <c r="A129" s="37"/>
      <c r="B129" s="167"/>
    </row>
    <row r="130" spans="1:2" ht="12.75">
      <c r="A130" s="55"/>
      <c r="B130" s="181"/>
    </row>
    <row r="131" spans="1:2" ht="12.75">
      <c r="A131" s="55"/>
      <c r="B131" s="167"/>
    </row>
    <row r="132" spans="1:2" ht="12.75">
      <c r="A132" s="55"/>
      <c r="B132" s="167"/>
    </row>
    <row r="133" spans="1:2" ht="12.75">
      <c r="A133" s="55"/>
      <c r="B133" s="167"/>
    </row>
    <row r="134" spans="1:2" ht="12.75">
      <c r="A134" s="55"/>
      <c r="B134" s="167"/>
    </row>
    <row r="135" spans="1:2" ht="12.75">
      <c r="A135" s="55"/>
      <c r="B135" s="167"/>
    </row>
    <row r="136" spans="1:11" ht="3" customHeight="1">
      <c r="A136" s="55"/>
      <c r="B136" s="167"/>
      <c r="K136" s="150"/>
    </row>
    <row r="137" spans="1:11" ht="12.75">
      <c r="A137" s="37"/>
      <c r="B137" s="167"/>
      <c r="K137" s="150"/>
    </row>
    <row r="138" spans="1:11" ht="12.75">
      <c r="A138" s="55"/>
      <c r="B138" s="167"/>
      <c r="K138" s="150"/>
    </row>
    <row r="139" spans="1:11" ht="12.75">
      <c r="A139" s="55"/>
      <c r="B139" s="167"/>
      <c r="K139" s="150"/>
    </row>
    <row r="140" spans="1:11" ht="12.75">
      <c r="A140" s="55"/>
      <c r="B140" s="167"/>
      <c r="K140" s="150"/>
    </row>
    <row r="141" spans="1:11" ht="15.75" customHeight="1">
      <c r="A141" s="55"/>
      <c r="B141" s="167"/>
      <c r="K141" s="150"/>
    </row>
    <row r="142" spans="1:11" ht="12.75">
      <c r="A142" s="55"/>
      <c r="B142" s="167"/>
      <c r="K142" s="150"/>
    </row>
    <row r="143" spans="1:11" ht="17.25" customHeight="1">
      <c r="A143" s="55"/>
      <c r="B143" s="167"/>
      <c r="K143" s="150"/>
    </row>
    <row r="144" spans="1:11" ht="12.75">
      <c r="A144" s="55"/>
      <c r="B144" s="167"/>
      <c r="K144" s="150"/>
    </row>
    <row r="145" spans="1:11" ht="12.75">
      <c r="A145" s="55"/>
      <c r="B145" s="167"/>
      <c r="K145" s="150"/>
    </row>
    <row r="146" spans="1:2" ht="12.75">
      <c r="A146" s="37"/>
      <c r="B146" s="167"/>
    </row>
    <row r="147" spans="1:2" ht="12.75">
      <c r="A147" s="158"/>
      <c r="B147" s="167"/>
    </row>
    <row r="148" spans="1:2" ht="12.75">
      <c r="A148" s="158"/>
      <c r="B148" s="167"/>
    </row>
    <row r="149" spans="2:11" ht="12.75">
      <c r="B149" s="145"/>
      <c r="C149" s="12"/>
      <c r="H149" s="12"/>
      <c r="I149" s="12"/>
      <c r="K149" s="12"/>
    </row>
    <row r="150" spans="2:11" ht="12.75">
      <c r="B150" s="145"/>
      <c r="C150" s="12"/>
      <c r="H150" s="12"/>
      <c r="I150" s="12"/>
      <c r="K150" s="12"/>
    </row>
    <row r="152" spans="1:3" ht="12.75">
      <c r="A152" s="34"/>
      <c r="B152" s="172"/>
      <c r="C152" s="2"/>
    </row>
    <row r="153" spans="1:3" ht="5.25" customHeight="1">
      <c r="A153" s="34"/>
      <c r="B153" s="161"/>
      <c r="C153" s="2"/>
    </row>
    <row r="154" ht="12.75">
      <c r="B154" s="145"/>
    </row>
    <row r="155" ht="12.75">
      <c r="B155" s="145"/>
    </row>
    <row r="156" ht="12.75">
      <c r="B156" s="145"/>
    </row>
    <row r="157" spans="1:2" ht="16.5" customHeight="1">
      <c r="A157" s="37"/>
      <c r="B157" s="167"/>
    </row>
    <row r="158" spans="1:2" ht="12.75">
      <c r="A158" s="55"/>
      <c r="B158" s="167"/>
    </row>
    <row r="159" spans="1:2" ht="12.75">
      <c r="A159" s="55"/>
      <c r="B159" s="167"/>
    </row>
    <row r="160" spans="1:2" ht="12.75">
      <c r="A160" s="55"/>
      <c r="B160" s="167"/>
    </row>
    <row r="161" spans="1:2" ht="12.75">
      <c r="A161" s="55"/>
      <c r="B161" s="167"/>
    </row>
    <row r="162" spans="1:2" ht="12.75">
      <c r="A162" s="55"/>
      <c r="B162" s="167"/>
    </row>
    <row r="163" spans="2:4" ht="12.75">
      <c r="B163" s="145"/>
      <c r="D163" s="6"/>
    </row>
    <row r="164" spans="1:2" ht="12.75">
      <c r="A164" s="34"/>
      <c r="B164" s="161"/>
    </row>
    <row r="165" ht="5.25" customHeight="1">
      <c r="B165" s="145"/>
    </row>
    <row r="166" ht="12.75">
      <c r="B166" s="145"/>
    </row>
    <row r="167" ht="4.5" customHeight="1"/>
    <row r="168" spans="1:2" ht="12.75">
      <c r="A168" s="37"/>
      <c r="B168" s="145"/>
    </row>
    <row r="169" spans="1:2" ht="12.75">
      <c r="A169" s="55"/>
      <c r="B169" s="145"/>
    </row>
    <row r="170" ht="12.75">
      <c r="B170" s="145"/>
    </row>
    <row r="171" ht="12.75">
      <c r="B171" s="145"/>
    </row>
    <row r="172" ht="12.75">
      <c r="B172" s="145"/>
    </row>
    <row r="173" ht="12.75">
      <c r="B173" s="145"/>
    </row>
    <row r="174" ht="12.75">
      <c r="B174" s="145"/>
    </row>
    <row r="175" ht="12.75">
      <c r="B175" s="145"/>
    </row>
    <row r="176" ht="12.75">
      <c r="B176" s="145"/>
    </row>
    <row r="177" ht="12.75">
      <c r="B177" s="160"/>
    </row>
    <row r="178" spans="2:19" ht="9" customHeight="1">
      <c r="B178" s="145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2.75">
      <c r="B179" s="145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2.75">
      <c r="B180" s="145"/>
      <c r="D180" s="341"/>
      <c r="E180" s="341"/>
      <c r="F180" s="341"/>
      <c r="H180" s="342"/>
      <c r="I180" s="343"/>
      <c r="J180" s="343"/>
      <c r="K180" s="110"/>
      <c r="L180" s="110"/>
      <c r="M180" s="53"/>
      <c r="N180" s="110"/>
      <c r="O180" s="110"/>
      <c r="P180" s="53"/>
      <c r="Q180" s="4"/>
      <c r="R180" s="4"/>
      <c r="S180" s="4"/>
    </row>
    <row r="181" spans="2:19" ht="12.75">
      <c r="B181" s="145"/>
      <c r="C181" s="95"/>
      <c r="D181" s="106"/>
      <c r="E181" s="9"/>
      <c r="F181" s="106"/>
      <c r="H181" s="110"/>
      <c r="I181" s="51"/>
      <c r="J181" s="110"/>
      <c r="K181" s="106"/>
      <c r="L181" s="110"/>
      <c r="M181" s="110"/>
      <c r="N181" s="110"/>
      <c r="O181" s="110"/>
      <c r="P181" s="110"/>
      <c r="Q181" s="4"/>
      <c r="R181" s="4"/>
      <c r="S181" s="4"/>
    </row>
    <row r="182" spans="2:19" ht="12.75">
      <c r="B182" s="145"/>
      <c r="D182" s="55"/>
      <c r="E182" s="9"/>
      <c r="F182" s="55"/>
      <c r="H182" s="53"/>
      <c r="I182" s="4"/>
      <c r="J182" s="53"/>
      <c r="K182" s="55"/>
      <c r="L182" s="53"/>
      <c r="M182" s="53"/>
      <c r="N182" s="53"/>
      <c r="O182" s="53"/>
      <c r="P182" s="53"/>
      <c r="Q182" s="4"/>
      <c r="R182" s="4"/>
      <c r="S182" s="4"/>
    </row>
    <row r="183" spans="2:19" ht="13.5" thickBot="1">
      <c r="B183" s="145"/>
      <c r="D183" s="88"/>
      <c r="E183" s="6"/>
      <c r="F183" s="88"/>
      <c r="H183" s="8"/>
      <c r="I183" s="4"/>
      <c r="J183" s="8"/>
      <c r="K183" s="88"/>
      <c r="L183" s="8"/>
      <c r="M183" s="8"/>
      <c r="N183" s="8"/>
      <c r="O183" s="8"/>
      <c r="P183" s="8"/>
      <c r="Q183" s="4"/>
      <c r="R183" s="4"/>
      <c r="S183" s="4"/>
    </row>
    <row r="184" spans="2:19" ht="15.75" customHeight="1">
      <c r="B184" s="145"/>
      <c r="D184" s="8"/>
      <c r="E184" s="6"/>
      <c r="F184" s="8"/>
      <c r="H184" s="8"/>
      <c r="I184" s="4"/>
      <c r="J184" s="8"/>
      <c r="K184" s="8"/>
      <c r="L184" s="8"/>
      <c r="M184" s="8"/>
      <c r="N184" s="8"/>
      <c r="O184" s="8"/>
      <c r="P184" s="8"/>
      <c r="Q184" s="4"/>
      <c r="R184" s="4"/>
      <c r="S184" s="4"/>
    </row>
    <row r="185" spans="2:19" ht="12.75">
      <c r="B185" s="145"/>
      <c r="D185" s="7"/>
      <c r="E185" s="6"/>
      <c r="F185" s="7"/>
      <c r="H185" s="8"/>
      <c r="I185" s="4"/>
      <c r="J185" s="8"/>
      <c r="K185" s="7"/>
      <c r="L185" s="8"/>
      <c r="M185" s="8"/>
      <c r="N185" s="8"/>
      <c r="O185" s="8"/>
      <c r="P185" s="8"/>
      <c r="Q185" s="4"/>
      <c r="R185" s="4"/>
      <c r="S185" s="4"/>
    </row>
    <row r="186" spans="2:19" ht="15.75" customHeight="1">
      <c r="B186" s="145"/>
      <c r="D186" s="6"/>
      <c r="E186" s="6"/>
      <c r="F186" s="6"/>
      <c r="H186" s="8"/>
      <c r="I186" s="4"/>
      <c r="J186" s="8"/>
      <c r="K186" s="6"/>
      <c r="L186" s="8"/>
      <c r="M186" s="8"/>
      <c r="N186" s="8"/>
      <c r="O186" s="8"/>
      <c r="P186" s="8"/>
      <c r="Q186" s="4"/>
      <c r="R186" s="4"/>
      <c r="S186" s="4"/>
    </row>
    <row r="187" spans="2:19" ht="12.75">
      <c r="B187" s="145"/>
      <c r="D187" s="6"/>
      <c r="E187" s="6"/>
      <c r="F187" s="6"/>
      <c r="H187" s="8"/>
      <c r="I187" s="4"/>
      <c r="J187" s="8"/>
      <c r="K187" s="6"/>
      <c r="L187" s="8"/>
      <c r="M187" s="8"/>
      <c r="N187" s="8"/>
      <c r="O187" s="8"/>
      <c r="P187" s="8"/>
      <c r="Q187" s="4"/>
      <c r="R187" s="4"/>
      <c r="S187" s="4"/>
    </row>
    <row r="188" spans="2:19" ht="17.25" customHeight="1" thickBot="1">
      <c r="B188" s="145"/>
      <c r="D188" s="11"/>
      <c r="E188" s="6"/>
      <c r="F188" s="11"/>
      <c r="H188" s="8"/>
      <c r="I188" s="4"/>
      <c r="J188" s="8"/>
      <c r="K188" s="11"/>
      <c r="L188" s="8"/>
      <c r="M188" s="8"/>
      <c r="N188" s="8"/>
      <c r="O188" s="8"/>
      <c r="P188" s="8"/>
      <c r="Q188" s="4"/>
      <c r="R188" s="4"/>
      <c r="S188" s="4"/>
    </row>
    <row r="189" spans="2:19" ht="12.75">
      <c r="B189" s="145"/>
      <c r="D189" s="6"/>
      <c r="E189" s="6"/>
      <c r="F189" s="6"/>
      <c r="H189" s="8"/>
      <c r="I189" s="4"/>
      <c r="J189" s="8"/>
      <c r="K189" s="6"/>
      <c r="L189" s="8"/>
      <c r="M189" s="8"/>
      <c r="N189" s="8"/>
      <c r="O189" s="8"/>
      <c r="P189" s="8"/>
      <c r="Q189" s="4"/>
      <c r="R189" s="4"/>
      <c r="S189" s="4"/>
    </row>
    <row r="190" spans="2:19" ht="12.75">
      <c r="B190" s="145"/>
      <c r="D190" s="6"/>
      <c r="E190" s="6"/>
      <c r="F190" s="6"/>
      <c r="H190" s="8"/>
      <c r="I190" s="4"/>
      <c r="J190" s="8"/>
      <c r="K190" s="6"/>
      <c r="L190" s="8"/>
      <c r="M190" s="8"/>
      <c r="N190" s="8"/>
      <c r="O190" s="8"/>
      <c r="P190" s="8"/>
      <c r="Q190" s="4"/>
      <c r="R190" s="4"/>
      <c r="S190" s="4"/>
    </row>
    <row r="191" spans="2:19" ht="12.75">
      <c r="B191" s="145"/>
      <c r="D191" s="6"/>
      <c r="E191" s="6"/>
      <c r="F191" s="6"/>
      <c r="H191" s="8"/>
      <c r="I191" s="4"/>
      <c r="J191" s="8"/>
      <c r="K191" s="6"/>
      <c r="L191" s="8"/>
      <c r="M191" s="8"/>
      <c r="N191" s="8"/>
      <c r="O191" s="8"/>
      <c r="P191" s="8"/>
      <c r="Q191" s="4"/>
      <c r="R191" s="4"/>
      <c r="S191" s="4"/>
    </row>
    <row r="192" spans="2:19" ht="12.75">
      <c r="B192" s="145"/>
      <c r="D192" s="6"/>
      <c r="E192" s="6"/>
      <c r="F192" s="6"/>
      <c r="H192" s="8"/>
      <c r="I192" s="4"/>
      <c r="J192" s="8"/>
      <c r="K192" s="6"/>
      <c r="L192" s="8"/>
      <c r="M192" s="8"/>
      <c r="N192" s="8"/>
      <c r="O192" s="8"/>
      <c r="P192" s="8"/>
      <c r="Q192" s="4"/>
      <c r="R192" s="4"/>
      <c r="S192" s="4"/>
    </row>
    <row r="193" spans="2:19" ht="13.5" thickBot="1">
      <c r="B193" s="145"/>
      <c r="D193" s="11"/>
      <c r="E193" s="6"/>
      <c r="F193" s="11"/>
      <c r="H193" s="8"/>
      <c r="I193" s="4"/>
      <c r="J193" s="8"/>
      <c r="K193" s="11"/>
      <c r="L193" s="8"/>
      <c r="M193" s="8"/>
      <c r="N193" s="8"/>
      <c r="O193" s="8"/>
      <c r="P193" s="8"/>
      <c r="Q193" s="4"/>
      <c r="R193" s="4"/>
      <c r="S193" s="4"/>
    </row>
    <row r="194" spans="2:19" ht="12.75">
      <c r="B194" s="145"/>
      <c r="D194" s="6"/>
      <c r="E194" s="6"/>
      <c r="F194" s="6"/>
      <c r="H194" s="4"/>
      <c r="I194" s="4"/>
      <c r="J194" s="4"/>
      <c r="K194" s="6"/>
      <c r="L194" s="4"/>
      <c r="M194" s="4"/>
      <c r="N194" s="4"/>
      <c r="O194" s="4"/>
      <c r="P194" s="4"/>
      <c r="Q194" s="4"/>
      <c r="R194" s="4"/>
      <c r="S194" s="4"/>
    </row>
    <row r="195" spans="2:19" ht="12.75">
      <c r="B195" s="145"/>
      <c r="D195" s="6"/>
      <c r="E195" s="6"/>
      <c r="F195" s="6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2.75">
      <c r="B196" s="160"/>
      <c r="D196" s="6"/>
      <c r="E196" s="6"/>
      <c r="F196" s="184"/>
      <c r="K196" s="4"/>
      <c r="L196" s="180"/>
      <c r="M196" s="4"/>
      <c r="N196" s="4"/>
      <c r="O196" s="4"/>
      <c r="P196" s="4"/>
      <c r="Q196" s="4"/>
      <c r="R196" s="4"/>
      <c r="S196" s="4"/>
    </row>
    <row r="197" spans="2:19" ht="12.75">
      <c r="B197" s="145"/>
      <c r="D197" s="6"/>
      <c r="E197" s="6"/>
      <c r="F197" s="185"/>
      <c r="K197" s="4"/>
      <c r="L197" s="141"/>
      <c r="M197" s="4"/>
      <c r="N197" s="4"/>
      <c r="O197" s="4"/>
      <c r="P197" s="4"/>
      <c r="Q197" s="4"/>
      <c r="R197" s="4"/>
      <c r="S197" s="4"/>
    </row>
    <row r="198" spans="2:19" ht="12.75">
      <c r="B198" s="145"/>
      <c r="D198" s="6"/>
      <c r="E198" s="6"/>
      <c r="F198" s="63"/>
      <c r="K198" s="4"/>
      <c r="L198" s="6"/>
      <c r="M198" s="4"/>
      <c r="N198" s="4"/>
      <c r="O198" s="4"/>
      <c r="P198" s="4"/>
      <c r="Q198" s="4"/>
      <c r="R198" s="4"/>
      <c r="S198" s="4"/>
    </row>
    <row r="199" spans="2:17" ht="12.75">
      <c r="B199" s="145"/>
      <c r="D199" s="6"/>
      <c r="E199" s="6"/>
      <c r="F199" s="63"/>
      <c r="K199" s="183"/>
      <c r="L199" s="6"/>
      <c r="M199" s="4"/>
      <c r="N199" s="4"/>
      <c r="O199" s="4"/>
      <c r="P199" s="4"/>
      <c r="Q199" s="4"/>
    </row>
    <row r="200" spans="2:17" ht="12.75">
      <c r="B200" s="145"/>
      <c r="D200" s="6"/>
      <c r="E200" s="6"/>
      <c r="F200" s="63"/>
      <c r="K200" s="183"/>
      <c r="L200" s="6"/>
      <c r="M200" s="4"/>
      <c r="N200" s="4"/>
      <c r="O200" s="4"/>
      <c r="P200" s="4"/>
      <c r="Q200" s="4"/>
    </row>
    <row r="201" spans="2:17" ht="12.75">
      <c r="B201" s="145"/>
      <c r="D201" s="6"/>
      <c r="E201" s="6"/>
      <c r="F201" s="6"/>
      <c r="L201" s="6"/>
      <c r="M201" s="4"/>
      <c r="N201" s="4"/>
      <c r="O201" s="4"/>
      <c r="P201" s="4"/>
      <c r="Q201" s="4"/>
    </row>
    <row r="202" spans="2:17" ht="12.75">
      <c r="B202" s="145"/>
      <c r="D202" s="6"/>
      <c r="E202" s="6"/>
      <c r="F202" s="6"/>
      <c r="K202" s="151"/>
      <c r="L202" s="6"/>
      <c r="M202" s="4"/>
      <c r="N202" s="4"/>
      <c r="O202" s="4"/>
      <c r="P202" s="4"/>
      <c r="Q202" s="4"/>
    </row>
    <row r="203" spans="2:15" ht="12.75">
      <c r="B203" s="145"/>
      <c r="D203" s="6"/>
      <c r="E203" s="6"/>
      <c r="F203" s="6"/>
      <c r="L203" s="6"/>
      <c r="M203" s="4"/>
      <c r="N203" s="4"/>
      <c r="O203" s="4"/>
    </row>
    <row r="204" spans="2:15" ht="12.75">
      <c r="B204" s="145"/>
      <c r="D204" s="6"/>
      <c r="E204" s="6"/>
      <c r="F204" s="6"/>
      <c r="K204" s="151"/>
      <c r="L204" s="6"/>
      <c r="M204" s="4"/>
      <c r="N204" s="4"/>
      <c r="O204" s="4"/>
    </row>
    <row r="205" spans="2:15" ht="12.75">
      <c r="B205" s="145"/>
      <c r="D205" s="6"/>
      <c r="E205" s="6"/>
      <c r="F205" s="6"/>
      <c r="L205" s="6"/>
      <c r="M205" s="4"/>
      <c r="N205" s="4"/>
      <c r="O205" s="4"/>
    </row>
    <row r="206" spans="2:12" ht="18" customHeight="1">
      <c r="B206" s="145"/>
      <c r="D206" s="6"/>
      <c r="E206" s="6"/>
      <c r="F206" s="82"/>
      <c r="J206" s="109"/>
      <c r="K206" s="109"/>
      <c r="L206" s="82"/>
    </row>
    <row r="207" spans="2:12" ht="12.75">
      <c r="B207" s="145"/>
      <c r="D207" s="6"/>
      <c r="E207" s="6"/>
      <c r="F207" s="6"/>
      <c r="L207" s="6"/>
    </row>
    <row r="208" spans="2:12" ht="12.75">
      <c r="B208" s="145"/>
      <c r="D208" s="6"/>
      <c r="E208" s="6"/>
      <c r="F208" s="6"/>
      <c r="L208" s="6"/>
    </row>
    <row r="209" spans="2:12" ht="12.75">
      <c r="B209" s="145"/>
      <c r="D209" s="6"/>
      <c r="E209" s="6"/>
      <c r="F209" s="6"/>
      <c r="L209" s="6"/>
    </row>
    <row r="210" spans="2:12" ht="12.75">
      <c r="B210" s="145"/>
      <c r="D210" s="6"/>
      <c r="E210" s="6"/>
      <c r="F210" s="6"/>
      <c r="H210" s="109"/>
      <c r="L210" s="6"/>
    </row>
    <row r="211" spans="2:12" ht="12.75">
      <c r="B211" s="145"/>
      <c r="D211" s="6"/>
      <c r="E211" s="6"/>
      <c r="F211" s="6"/>
      <c r="L211" s="6"/>
    </row>
    <row r="212" spans="2:12" ht="2.25" customHeight="1">
      <c r="B212" s="145"/>
      <c r="D212" s="6"/>
      <c r="E212" s="6"/>
      <c r="F212" s="6"/>
      <c r="L212" s="6"/>
    </row>
    <row r="213" spans="2:12" ht="16.5" customHeight="1">
      <c r="B213" s="145"/>
      <c r="D213" s="6"/>
      <c r="E213" s="6"/>
      <c r="F213" s="82"/>
      <c r="K213" s="109"/>
      <c r="L213" s="82"/>
    </row>
    <row r="214" spans="2:12" ht="19.5" customHeight="1" thickBot="1">
      <c r="B214" s="145"/>
      <c r="D214" s="6"/>
      <c r="E214" s="6"/>
      <c r="F214" s="11"/>
      <c r="L214" s="11"/>
    </row>
    <row r="215" spans="2:12" ht="12.75">
      <c r="B215" s="145"/>
      <c r="D215" s="6"/>
      <c r="E215" s="6"/>
      <c r="F215" s="6"/>
      <c r="L215" s="6"/>
    </row>
    <row r="216" spans="2:12" ht="12.75">
      <c r="B216" s="145"/>
      <c r="D216" s="6"/>
      <c r="E216" s="6"/>
      <c r="F216" s="6"/>
      <c r="L216" s="6"/>
    </row>
    <row r="217" spans="1:3" ht="12.75">
      <c r="A217" s="34"/>
      <c r="B217" s="161"/>
      <c r="C217" s="2"/>
    </row>
    <row r="218" spans="1:2" ht="1.5" customHeight="1">
      <c r="A218" s="34"/>
      <c r="B218" s="145"/>
    </row>
    <row r="219" spans="1:2" ht="12.75">
      <c r="A219" s="34"/>
      <c r="B219" s="145"/>
    </row>
    <row r="220" spans="1:2" ht="12.75">
      <c r="A220" s="34"/>
      <c r="B220" s="145"/>
    </row>
    <row r="221" ht="12.75">
      <c r="A221" s="34"/>
    </row>
    <row r="222" spans="1:7" ht="12.75">
      <c r="A222" s="34"/>
      <c r="B222" s="161"/>
      <c r="C222" s="96"/>
      <c r="D222" s="95"/>
      <c r="E222" s="95"/>
      <c r="F222" s="95"/>
      <c r="G222" s="95"/>
    </row>
    <row r="223" spans="1:7" ht="3" customHeight="1">
      <c r="A223" s="34"/>
      <c r="B223" s="168"/>
      <c r="C223" s="95"/>
      <c r="D223" s="95"/>
      <c r="E223" s="95"/>
      <c r="F223" s="95"/>
      <c r="G223" s="95"/>
    </row>
    <row r="224" spans="1:7" ht="12.75">
      <c r="A224" s="34"/>
      <c r="B224" s="145"/>
      <c r="C224" s="95"/>
      <c r="D224" s="95"/>
      <c r="E224" s="95"/>
      <c r="F224" s="97"/>
      <c r="G224" s="95"/>
    </row>
    <row r="225" spans="1:7" ht="12.75">
      <c r="A225" s="34"/>
      <c r="B225" s="168"/>
      <c r="C225" s="95"/>
      <c r="D225" s="95"/>
      <c r="E225" s="95"/>
      <c r="F225" s="55"/>
      <c r="G225" s="95"/>
    </row>
    <row r="226" spans="1:7" ht="12.75">
      <c r="A226" s="34"/>
      <c r="B226" s="145"/>
      <c r="C226" s="95"/>
      <c r="D226" s="95"/>
      <c r="E226" s="95"/>
      <c r="F226" s="95"/>
      <c r="G226" s="95"/>
    </row>
    <row r="227" spans="1:7" ht="13.5" thickBot="1">
      <c r="A227" s="34"/>
      <c r="B227" s="166"/>
      <c r="C227" s="98"/>
      <c r="D227" s="99"/>
      <c r="E227" s="99"/>
      <c r="F227" s="88"/>
      <c r="G227" s="100"/>
    </row>
    <row r="228" spans="1:7" ht="12.75">
      <c r="A228" s="137"/>
      <c r="D228" s="6"/>
      <c r="E228" s="6"/>
      <c r="F228" s="6"/>
      <c r="G228" s="58"/>
    </row>
    <row r="229" spans="1:7" ht="12.75">
      <c r="A229" s="34"/>
      <c r="D229" s="6"/>
      <c r="E229" s="6"/>
      <c r="F229" s="6"/>
      <c r="G229" s="58"/>
    </row>
    <row r="230" spans="1:10" ht="12.75">
      <c r="A230" s="34"/>
      <c r="B230" s="161"/>
      <c r="C230" s="2"/>
      <c r="D230" s="346"/>
      <c r="E230" s="346"/>
      <c r="F230" s="346"/>
      <c r="G230" s="94"/>
      <c r="H230" s="318"/>
      <c r="I230" s="318"/>
      <c r="J230" s="318"/>
    </row>
    <row r="231" spans="1:10" ht="12.75">
      <c r="A231" s="34"/>
      <c r="B231" s="161"/>
      <c r="C231" s="2"/>
      <c r="D231" s="9"/>
      <c r="E231" s="9"/>
      <c r="F231" s="9"/>
      <c r="G231" s="9"/>
      <c r="H231" s="52"/>
      <c r="I231" s="52"/>
      <c r="J231" s="52"/>
    </row>
    <row r="232" spans="1:10" ht="12.75">
      <c r="A232" s="34"/>
      <c r="B232" s="161"/>
      <c r="C232" s="2"/>
      <c r="D232" s="9"/>
      <c r="E232" s="51"/>
      <c r="F232" s="9"/>
      <c r="G232" s="9"/>
      <c r="H232" s="52"/>
      <c r="I232" s="52"/>
      <c r="J232" s="52"/>
    </row>
    <row r="233" spans="1:10" ht="12.75">
      <c r="A233" s="34"/>
      <c r="B233" s="145"/>
      <c r="D233" s="52"/>
      <c r="E233" s="79"/>
      <c r="F233" s="52"/>
      <c r="G233" s="52"/>
      <c r="H233" s="52"/>
      <c r="I233" s="52"/>
      <c r="J233" s="52"/>
    </row>
    <row r="234" spans="1:7" ht="12.75">
      <c r="A234" s="34"/>
      <c r="B234" s="145"/>
      <c r="D234" s="9"/>
      <c r="E234" s="51"/>
      <c r="F234" s="9"/>
      <c r="G234" s="9"/>
    </row>
    <row r="235" spans="1:11" ht="12.75">
      <c r="A235" s="34"/>
      <c r="B235" s="145"/>
      <c r="D235" s="63"/>
      <c r="E235" s="62"/>
      <c r="F235" s="63"/>
      <c r="G235" s="6"/>
      <c r="H235" s="6"/>
      <c r="I235" s="6"/>
      <c r="J235" s="6"/>
      <c r="K235" s="6"/>
    </row>
    <row r="236" spans="1:11" ht="12.75">
      <c r="A236" s="34"/>
      <c r="B236" s="160"/>
      <c r="C236" s="12"/>
      <c r="D236" s="63"/>
      <c r="E236" s="62"/>
      <c r="F236" s="63"/>
      <c r="G236" s="6"/>
      <c r="H236" s="6"/>
      <c r="I236" s="6"/>
      <c r="J236" s="6"/>
      <c r="K236" s="6"/>
    </row>
    <row r="237" spans="1:11" ht="4.5" customHeight="1">
      <c r="A237" s="34"/>
      <c r="B237" s="160"/>
      <c r="C237" s="12"/>
      <c r="D237" s="63"/>
      <c r="E237" s="62"/>
      <c r="F237" s="63"/>
      <c r="G237" s="6"/>
      <c r="H237" s="6"/>
      <c r="I237" s="6"/>
      <c r="J237" s="6"/>
      <c r="K237" s="6"/>
    </row>
    <row r="238" spans="1:11" ht="12.75">
      <c r="A238" s="34"/>
      <c r="B238" s="145"/>
      <c r="D238" s="63"/>
      <c r="E238" s="62"/>
      <c r="F238" s="63"/>
      <c r="G238" s="6"/>
      <c r="H238" s="6"/>
      <c r="I238" s="6"/>
      <c r="J238" s="6"/>
      <c r="K238" s="6"/>
    </row>
    <row r="239" spans="1:11" ht="12.75">
      <c r="A239" s="34"/>
      <c r="B239" s="160"/>
      <c r="C239" s="12"/>
      <c r="D239" s="63"/>
      <c r="E239" s="62"/>
      <c r="F239" s="63"/>
      <c r="G239" s="6"/>
      <c r="H239" s="6"/>
      <c r="I239" s="6"/>
      <c r="J239" s="6"/>
      <c r="K239" s="6"/>
    </row>
    <row r="240" spans="1:11" ht="5.25" customHeight="1">
      <c r="A240" s="34"/>
      <c r="B240" s="145"/>
      <c r="D240" s="63"/>
      <c r="E240" s="62"/>
      <c r="F240" s="63"/>
      <c r="G240" s="6"/>
      <c r="H240" s="8"/>
      <c r="I240" s="8"/>
      <c r="J240" s="8"/>
      <c r="K240" s="6"/>
    </row>
    <row r="241" spans="2:11" ht="13.5" thickBot="1">
      <c r="B241" s="145"/>
      <c r="D241" s="11"/>
      <c r="E241" s="8"/>
      <c r="F241" s="11"/>
      <c r="G241" s="8"/>
      <c r="H241" s="8"/>
      <c r="I241" s="8"/>
      <c r="J241" s="8"/>
      <c r="K241" s="6"/>
    </row>
    <row r="242" spans="2:11" ht="6" customHeight="1">
      <c r="B242" s="145"/>
      <c r="D242" s="6"/>
      <c r="E242" s="6"/>
      <c r="F242" s="6"/>
      <c r="G242" s="6"/>
      <c r="H242" s="8"/>
      <c r="I242" s="8"/>
      <c r="J242" s="8"/>
      <c r="K242" s="6"/>
    </row>
    <row r="243" spans="2:11" ht="12.75">
      <c r="B243" s="145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145"/>
      <c r="D244" s="6"/>
      <c r="E244" s="6"/>
      <c r="F244" s="6"/>
      <c r="G244" s="6"/>
      <c r="H244" s="6"/>
      <c r="I244" s="6"/>
      <c r="J244" s="6"/>
      <c r="K244" s="6"/>
    </row>
    <row r="245" spans="1:3" ht="12.75">
      <c r="A245" s="34"/>
      <c r="B245" s="161"/>
      <c r="C245" s="2"/>
    </row>
    <row r="246" ht="4.5" customHeight="1">
      <c r="B246" s="145"/>
    </row>
    <row r="247" ht="12.75">
      <c r="B247" s="145"/>
    </row>
    <row r="248" ht="12.75">
      <c r="B248" s="145"/>
    </row>
    <row r="249" ht="5.25" customHeight="1">
      <c r="B249" s="145"/>
    </row>
    <row r="250" ht="12.75">
      <c r="B250" s="145"/>
    </row>
    <row r="251" spans="1:3" ht="15.75" customHeight="1">
      <c r="A251" s="34"/>
      <c r="B251" s="161"/>
      <c r="C251" s="2"/>
    </row>
    <row r="252" ht="15" customHeight="1">
      <c r="B252" s="145"/>
    </row>
    <row r="253" ht="12.75">
      <c r="B253" s="145"/>
    </row>
    <row r="254" ht="2.25" customHeight="1">
      <c r="B254" s="145"/>
    </row>
    <row r="255" spans="1:2" ht="12.75">
      <c r="A255" s="38"/>
      <c r="B255" s="145"/>
    </row>
    <row r="256" ht="2.25" customHeight="1"/>
    <row r="257" spans="2:7" ht="14.25" customHeight="1">
      <c r="B257" s="22"/>
      <c r="C257" s="101"/>
      <c r="D257" s="81"/>
      <c r="E257" s="19"/>
      <c r="F257" s="19"/>
      <c r="G257" s="51"/>
    </row>
    <row r="258" spans="2:7" ht="14.25" customHeight="1">
      <c r="B258" s="22"/>
      <c r="C258" s="101"/>
      <c r="D258" s="82"/>
      <c r="E258" s="23"/>
      <c r="F258" s="20"/>
      <c r="G258" s="76"/>
    </row>
    <row r="259" spans="2:7" ht="14.25" customHeight="1">
      <c r="B259" s="22"/>
      <c r="C259" s="101"/>
      <c r="D259" s="82"/>
      <c r="E259" s="23"/>
      <c r="F259" s="20"/>
      <c r="G259" s="76"/>
    </row>
    <row r="260" spans="2:7" ht="13.5" customHeight="1">
      <c r="B260" s="24"/>
      <c r="C260" s="102"/>
      <c r="D260" s="7"/>
      <c r="E260" s="21"/>
      <c r="F260" s="20"/>
      <c r="G260" s="76"/>
    </row>
    <row r="261" spans="2:7" ht="7.5" customHeight="1">
      <c r="B261" s="4"/>
      <c r="C261" s="4"/>
      <c r="D261" s="8"/>
      <c r="E261" s="8"/>
      <c r="F261" s="8"/>
      <c r="G261" s="8"/>
    </row>
    <row r="262" spans="1:7" ht="12.75">
      <c r="A262" s="38"/>
      <c r="B262" s="162"/>
      <c r="C262" s="4"/>
      <c r="D262" s="8"/>
      <c r="E262" s="8"/>
      <c r="F262" s="8"/>
      <c r="G262" s="8"/>
    </row>
    <row r="263" spans="2:7" ht="12.75">
      <c r="B263" s="162"/>
      <c r="C263" s="4"/>
      <c r="D263" s="8"/>
      <c r="E263" s="8"/>
      <c r="F263" s="8"/>
      <c r="G263" s="8"/>
    </row>
    <row r="264" spans="2:7" ht="3" customHeight="1">
      <c r="B264" s="4"/>
      <c r="C264" s="4"/>
      <c r="D264" s="8"/>
      <c r="E264" s="8"/>
      <c r="F264" s="8"/>
      <c r="G264" s="8"/>
    </row>
    <row r="265" spans="2:7" ht="15" customHeight="1">
      <c r="B265" s="80"/>
      <c r="C265" s="26"/>
      <c r="D265" s="83"/>
      <c r="E265" s="32"/>
      <c r="F265" s="25"/>
      <c r="G265" s="50"/>
    </row>
    <row r="266" spans="2:7" ht="15" customHeight="1">
      <c r="B266" s="22"/>
      <c r="C266" s="101"/>
      <c r="D266" s="82"/>
      <c r="E266" s="23"/>
      <c r="F266" s="20"/>
      <c r="G266" s="50"/>
    </row>
    <row r="267" spans="2:7" ht="13.5" customHeight="1">
      <c r="B267" s="80"/>
      <c r="C267" s="26"/>
      <c r="D267" s="84"/>
      <c r="E267" s="73"/>
      <c r="F267" s="73"/>
      <c r="G267" s="8"/>
    </row>
    <row r="268" spans="2:7" ht="13.5" customHeight="1">
      <c r="B268" s="24"/>
      <c r="C268" s="102"/>
      <c r="D268" s="7"/>
      <c r="E268" s="21"/>
      <c r="F268" s="85"/>
      <c r="G268" s="50"/>
    </row>
    <row r="269" spans="2:7" ht="15" customHeight="1">
      <c r="B269" s="24"/>
      <c r="C269" s="102"/>
      <c r="D269" s="7"/>
      <c r="E269" s="21"/>
      <c r="F269" s="20"/>
      <c r="G269" s="8"/>
    </row>
    <row r="270" ht="8.25" customHeight="1"/>
    <row r="272" spans="1:3" ht="12.75">
      <c r="A272" s="34"/>
      <c r="B272" s="2"/>
      <c r="C272" s="2"/>
    </row>
    <row r="273" spans="1:2" ht="19.5" customHeight="1">
      <c r="A273" s="9"/>
      <c r="B273" s="145"/>
    </row>
    <row r="274" ht="12.75">
      <c r="B274" s="145"/>
    </row>
    <row r="275" ht="3.75" customHeight="1">
      <c r="B275" s="145"/>
    </row>
    <row r="276" spans="1:11" ht="12.75">
      <c r="A276" s="37"/>
      <c r="B276" s="148"/>
      <c r="K276" s="148"/>
    </row>
    <row r="277" spans="1:11" ht="12.75">
      <c r="A277" s="38"/>
      <c r="B277" s="148"/>
      <c r="K277" s="148"/>
    </row>
    <row r="278" spans="1:11" ht="12.75">
      <c r="A278" s="38"/>
      <c r="B278" s="148"/>
      <c r="K278" s="148"/>
    </row>
    <row r="279" spans="1:2" ht="12.75">
      <c r="A279" s="38"/>
      <c r="B279" s="148"/>
    </row>
    <row r="280" spans="1:2" ht="12.75">
      <c r="A280" s="38"/>
      <c r="B280" s="148"/>
    </row>
    <row r="281" spans="1:2" ht="12.75">
      <c r="A281" s="104"/>
      <c r="B281" s="148"/>
    </row>
    <row r="282" ht="12.75">
      <c r="B282" s="148"/>
    </row>
    <row r="283" spans="2:11" ht="12.75">
      <c r="B283" s="148"/>
      <c r="K283" s="18"/>
    </row>
    <row r="284" spans="2:11" ht="12.75">
      <c r="B284" s="148"/>
      <c r="K284" s="18"/>
    </row>
    <row r="285" spans="2:11" ht="12.75">
      <c r="B285" s="148"/>
      <c r="K285" s="18"/>
    </row>
    <row r="286" ht="12.75">
      <c r="B286" s="148"/>
    </row>
    <row r="287" spans="2:11" ht="12.75">
      <c r="B287" s="18"/>
      <c r="K287" s="18"/>
    </row>
    <row r="288" spans="2:11" ht="12.75">
      <c r="B288" s="18"/>
      <c r="K288" s="18"/>
    </row>
    <row r="289" spans="2:11" ht="12.75">
      <c r="B289" s="18"/>
      <c r="K289" s="18"/>
    </row>
    <row r="290" ht="5.25" customHeight="1">
      <c r="B290" s="18"/>
    </row>
    <row r="291" spans="1:2" ht="12.75">
      <c r="A291" s="104"/>
      <c r="B291" s="148"/>
    </row>
    <row r="292" spans="1:2" ht="12.75">
      <c r="A292" s="18"/>
      <c r="B292" s="148"/>
    </row>
    <row r="293" spans="1:2" ht="12.75">
      <c r="A293" s="18"/>
      <c r="B293" s="148"/>
    </row>
    <row r="294" spans="1:2" ht="12.75">
      <c r="A294" s="18"/>
      <c r="B294" s="148"/>
    </row>
    <row r="295" spans="1:2" ht="12.75">
      <c r="A295" s="18"/>
      <c r="B295" s="148"/>
    </row>
    <row r="296" spans="1:2" ht="18.75" customHeight="1">
      <c r="A296" s="18"/>
      <c r="B296" s="148"/>
    </row>
    <row r="297" spans="1:2" ht="12.75">
      <c r="A297" s="37"/>
      <c r="B297" s="167"/>
    </row>
    <row r="298" spans="1:2" ht="12.75">
      <c r="A298" s="55"/>
      <c r="B298" s="167"/>
    </row>
    <row r="299" spans="1:2" ht="12.75">
      <c r="A299" s="55"/>
      <c r="B299" s="167"/>
    </row>
    <row r="300" spans="1:2" ht="12.75">
      <c r="A300" s="55"/>
      <c r="B300" s="167"/>
    </row>
    <row r="301" spans="1:2" ht="12.75">
      <c r="A301" s="55"/>
      <c r="B301" s="167"/>
    </row>
    <row r="302" spans="1:3" ht="12.75">
      <c r="A302" s="55"/>
      <c r="B302" s="167"/>
      <c r="C302" s="150"/>
    </row>
    <row r="303" spans="1:11" ht="12.75">
      <c r="A303" s="55"/>
      <c r="B303" s="167"/>
      <c r="C303" s="150"/>
      <c r="K303" s="150"/>
    </row>
    <row r="304" spans="1:11" ht="12.75">
      <c r="A304" s="55"/>
      <c r="B304" s="167"/>
      <c r="C304" s="150"/>
      <c r="K304" s="150"/>
    </row>
    <row r="305" spans="1:11" ht="12.75">
      <c r="A305" s="37"/>
      <c r="B305" s="167"/>
      <c r="C305" s="150"/>
      <c r="K305" s="150"/>
    </row>
    <row r="306" spans="1:11" ht="12.75">
      <c r="A306" s="158"/>
      <c r="B306" s="167"/>
      <c r="C306" s="150"/>
      <c r="K306" s="150"/>
    </row>
    <row r="307" spans="1:3" ht="12.75">
      <c r="A307" s="158"/>
      <c r="B307" s="167"/>
      <c r="C307" s="150"/>
    </row>
    <row r="308" spans="2:3" ht="12.75">
      <c r="B308" s="145"/>
      <c r="C308" s="150"/>
    </row>
    <row r="309" spans="1:3" ht="12.75">
      <c r="A309" s="18"/>
      <c r="B309" s="167"/>
      <c r="C309" s="150"/>
    </row>
    <row r="310" ht="12.75">
      <c r="B310" s="148"/>
    </row>
    <row r="311" spans="1:4" ht="12.75">
      <c r="A311" s="34"/>
      <c r="B311" s="161"/>
      <c r="C311" s="2"/>
      <c r="D311" s="95"/>
    </row>
    <row r="312" ht="4.5" customHeight="1">
      <c r="B312" s="145"/>
    </row>
    <row r="313" ht="12.75">
      <c r="B313" s="145"/>
    </row>
    <row r="314" ht="12.75">
      <c r="B314" s="145"/>
    </row>
    <row r="315" spans="2:8" ht="12.75">
      <c r="B315" s="145"/>
      <c r="F315" s="9"/>
      <c r="G315" s="9"/>
      <c r="H315" s="9"/>
    </row>
    <row r="316" spans="2:8" ht="12.75">
      <c r="B316" s="145"/>
      <c r="F316" s="9"/>
      <c r="G316" s="9"/>
      <c r="H316" s="52"/>
    </row>
    <row r="317" spans="2:8" ht="12.75">
      <c r="B317" s="145"/>
      <c r="F317" s="9"/>
      <c r="G317" s="9"/>
      <c r="H317" s="9"/>
    </row>
    <row r="318" spans="2:8" ht="12.75">
      <c r="B318" s="145"/>
      <c r="F318" s="6"/>
      <c r="G318" s="6"/>
      <c r="H318" s="6"/>
    </row>
    <row r="319" spans="2:8" ht="12.75">
      <c r="B319" s="145"/>
      <c r="F319" s="6"/>
      <c r="G319" s="6"/>
      <c r="H319" s="6"/>
    </row>
    <row r="320" spans="2:10" ht="12.75">
      <c r="B320" s="145"/>
      <c r="F320" s="6"/>
      <c r="G320" s="6"/>
      <c r="H320" s="6"/>
      <c r="J320" s="109"/>
    </row>
    <row r="321" spans="2:8" ht="12.75">
      <c r="B321" s="145"/>
      <c r="F321" s="6"/>
      <c r="G321" s="6"/>
      <c r="H321" s="6"/>
    </row>
    <row r="322" spans="2:10" ht="13.5" thickBot="1">
      <c r="B322" s="145"/>
      <c r="F322" s="11"/>
      <c r="G322" s="6"/>
      <c r="H322" s="11"/>
      <c r="J322" s="109"/>
    </row>
    <row r="323" spans="2:8" ht="12.75">
      <c r="B323" s="145"/>
      <c r="F323" s="6"/>
      <c r="G323" s="6"/>
      <c r="H323" s="6"/>
    </row>
    <row r="324" ht="12.75">
      <c r="B324" s="145"/>
    </row>
    <row r="325" spans="1:3" ht="12.75">
      <c r="A325" s="34"/>
      <c r="B325" s="161"/>
      <c r="C325" s="2"/>
    </row>
    <row r="326" spans="2:9" ht="3" customHeight="1">
      <c r="B326" s="162"/>
      <c r="C326" s="4"/>
      <c r="D326" s="4"/>
      <c r="E326" s="4"/>
      <c r="F326" s="4"/>
      <c r="G326" s="4"/>
      <c r="H326" s="4"/>
      <c r="I326" s="4"/>
    </row>
    <row r="327" spans="1:9" ht="12.75">
      <c r="A327" s="27"/>
      <c r="B327" s="169"/>
      <c r="C327" s="87"/>
      <c r="D327" s="51"/>
      <c r="E327" s="4"/>
      <c r="F327" s="4"/>
      <c r="G327" s="4"/>
      <c r="H327" s="15"/>
      <c r="I327" s="4"/>
    </row>
    <row r="328" spans="1:9" ht="12.75">
      <c r="A328" s="27"/>
      <c r="B328" s="169"/>
      <c r="C328" s="87"/>
      <c r="D328" s="53"/>
      <c r="E328" s="4"/>
      <c r="F328" s="53"/>
      <c r="G328" s="4"/>
      <c r="H328" s="15"/>
      <c r="I328" s="4"/>
    </row>
    <row r="329" spans="1:9" ht="12.75">
      <c r="A329" s="27"/>
      <c r="B329" s="169"/>
      <c r="C329" s="147"/>
      <c r="D329" s="53"/>
      <c r="E329" s="4"/>
      <c r="F329" s="53"/>
      <c r="G329" s="4"/>
      <c r="H329" s="51"/>
      <c r="I329" s="4"/>
    </row>
    <row r="330" spans="1:12" ht="13.5" thickBot="1">
      <c r="A330" s="27"/>
      <c r="B330" s="145"/>
      <c r="D330" s="7"/>
      <c r="E330" s="4"/>
      <c r="F330" s="7"/>
      <c r="G330" s="4"/>
      <c r="H330" s="88"/>
      <c r="I330" s="4"/>
      <c r="J330" s="109"/>
      <c r="K330" s="109"/>
      <c r="L330" s="6"/>
    </row>
    <row r="331" spans="1:9" ht="5.25" customHeight="1">
      <c r="A331" s="27"/>
      <c r="B331" s="169"/>
      <c r="C331" s="87"/>
      <c r="D331" s="4"/>
      <c r="E331" s="4"/>
      <c r="F331" s="4"/>
      <c r="G331" s="4"/>
      <c r="H331" s="4"/>
      <c r="I331" s="4"/>
    </row>
    <row r="332" spans="1:9" ht="12.75">
      <c r="A332" s="27"/>
      <c r="B332" s="170"/>
      <c r="C332" s="87"/>
      <c r="D332" s="4"/>
      <c r="E332" s="4"/>
      <c r="F332" s="4"/>
      <c r="G332" s="4"/>
      <c r="H332" s="4"/>
      <c r="I332" s="4"/>
    </row>
    <row r="333" spans="1:9" ht="12.75">
      <c r="A333" s="27"/>
      <c r="B333" s="171"/>
      <c r="C333" s="87"/>
      <c r="D333" s="4"/>
      <c r="E333" s="4"/>
      <c r="F333" s="4"/>
      <c r="G333" s="4"/>
      <c r="H333" s="4"/>
      <c r="I333" s="4"/>
    </row>
    <row r="334" spans="1:9" ht="12.75">
      <c r="A334" s="27"/>
      <c r="B334" s="170"/>
      <c r="C334" s="87"/>
      <c r="D334" s="4"/>
      <c r="E334" s="4"/>
      <c r="F334" s="4"/>
      <c r="G334" s="4"/>
      <c r="H334" s="4"/>
      <c r="I334" s="4"/>
    </row>
    <row r="335" spans="1:9" ht="12.75">
      <c r="A335" s="27"/>
      <c r="B335" s="170"/>
      <c r="C335" s="87"/>
      <c r="D335" s="4"/>
      <c r="E335" s="4"/>
      <c r="F335" s="4"/>
      <c r="G335" s="4"/>
      <c r="H335" s="4"/>
      <c r="I335" s="4"/>
    </row>
    <row r="336" spans="1:9" ht="12.75">
      <c r="A336" s="27"/>
      <c r="B336" s="170"/>
      <c r="C336" s="87"/>
      <c r="D336" s="4"/>
      <c r="E336" s="4"/>
      <c r="F336" s="4"/>
      <c r="G336" s="4"/>
      <c r="H336" s="4"/>
      <c r="I336" s="4"/>
    </row>
    <row r="337" spans="2:9" ht="12.75">
      <c r="B337" s="170"/>
      <c r="C337" s="4"/>
      <c r="D337" s="4"/>
      <c r="E337" s="4"/>
      <c r="F337" s="4"/>
      <c r="G337" s="4"/>
      <c r="H337" s="4"/>
      <c r="I337" s="4"/>
    </row>
    <row r="338" spans="2:9" ht="12.75">
      <c r="B338" s="171"/>
      <c r="C338" s="4"/>
      <c r="D338" s="4"/>
      <c r="E338" s="4"/>
      <c r="F338" s="4"/>
      <c r="G338" s="4"/>
      <c r="H338" s="4"/>
      <c r="I338" s="4"/>
    </row>
    <row r="339" spans="2:9" ht="12.75">
      <c r="B339" s="170"/>
      <c r="C339" s="4"/>
      <c r="D339" s="4"/>
      <c r="E339" s="4"/>
      <c r="F339" s="4"/>
      <c r="G339" s="4"/>
      <c r="H339" s="4"/>
      <c r="I339" s="4"/>
    </row>
    <row r="340" spans="2:9" ht="12.75">
      <c r="B340" s="170"/>
      <c r="C340" s="4"/>
      <c r="D340" s="4"/>
      <c r="E340" s="4"/>
      <c r="F340" s="4"/>
      <c r="G340" s="4"/>
      <c r="H340" s="4"/>
      <c r="I340" s="4"/>
    </row>
    <row r="341" spans="2:9" ht="12.75">
      <c r="B341" s="162"/>
      <c r="C341" s="4"/>
      <c r="D341" s="4"/>
      <c r="E341" s="4"/>
      <c r="F341" s="4"/>
      <c r="G341" s="4"/>
      <c r="H341" s="4"/>
      <c r="I341" s="4"/>
    </row>
    <row r="342" spans="1:3" ht="12.75">
      <c r="A342" s="34"/>
      <c r="B342" s="161"/>
      <c r="C342" s="2"/>
    </row>
    <row r="343" ht="1.5" customHeight="1">
      <c r="B343" s="145"/>
    </row>
    <row r="344" ht="12.75">
      <c r="B344" s="145"/>
    </row>
    <row r="345" ht="12.75">
      <c r="B345" s="145"/>
    </row>
    <row r="346" ht="12.75">
      <c r="B346" s="145"/>
    </row>
    <row r="347" ht="12.75">
      <c r="B347" s="145"/>
    </row>
    <row r="348" spans="1:3" ht="12.75">
      <c r="A348" s="34"/>
      <c r="B348" s="161"/>
      <c r="C348" s="2"/>
    </row>
    <row r="349" ht="3.75" customHeight="1">
      <c r="B349" s="145"/>
    </row>
    <row r="350" spans="2:15" ht="12.75">
      <c r="B350" s="145"/>
      <c r="J350" s="120"/>
      <c r="K350" s="120"/>
      <c r="L350" s="120"/>
      <c r="M350" s="120"/>
      <c r="N350" s="120"/>
      <c r="O350" s="120"/>
    </row>
    <row r="351" spans="2:15" ht="12.75">
      <c r="B351" s="145"/>
      <c r="J351" s="103"/>
      <c r="K351" s="103"/>
      <c r="L351" s="103"/>
      <c r="M351" s="103"/>
      <c r="N351" s="103"/>
      <c r="O351" s="103"/>
    </row>
    <row r="352" spans="4:15" ht="12.75">
      <c r="D352" s="95"/>
      <c r="J352" s="119"/>
      <c r="K352" s="119"/>
      <c r="L352" s="119"/>
      <c r="M352" s="119"/>
      <c r="N352" s="119"/>
      <c r="O352" s="119"/>
    </row>
    <row r="353" spans="1:15" ht="12.75">
      <c r="A353" s="137"/>
      <c r="B353" s="172"/>
      <c r="C353" s="2"/>
      <c r="H353" s="95"/>
      <c r="J353" s="119"/>
      <c r="K353" s="119"/>
      <c r="L353" s="119"/>
      <c r="M353" s="119"/>
      <c r="N353" s="119"/>
      <c r="O353" s="119"/>
    </row>
    <row r="354" spans="1:15" ht="3" customHeight="1">
      <c r="A354" s="186"/>
      <c r="B354" s="161"/>
      <c r="C354" s="2"/>
      <c r="J354" s="119"/>
      <c r="K354" s="148"/>
      <c r="L354" s="119"/>
      <c r="M354" s="119"/>
      <c r="N354" s="119"/>
      <c r="O354" s="119"/>
    </row>
    <row r="355" spans="1:15" ht="12.75">
      <c r="A355" s="18"/>
      <c r="B355" s="148"/>
      <c r="C355" s="18"/>
      <c r="D355" s="18"/>
      <c r="E355" s="18"/>
      <c r="F355" s="18"/>
      <c r="G355" s="18"/>
      <c r="J355" s="119"/>
      <c r="K355" s="148"/>
      <c r="L355" s="119"/>
      <c r="M355" s="119"/>
      <c r="N355" s="119"/>
      <c r="O355" s="119"/>
    </row>
    <row r="356" spans="1:15" ht="12.75">
      <c r="A356" s="18"/>
      <c r="B356" s="149"/>
      <c r="C356" s="18"/>
      <c r="D356" s="18"/>
      <c r="E356" s="18"/>
      <c r="F356" s="18"/>
      <c r="G356" s="18"/>
      <c r="J356" s="119"/>
      <c r="K356" s="148"/>
      <c r="L356" s="119"/>
      <c r="M356" s="119"/>
      <c r="N356" s="119"/>
      <c r="O356" s="119"/>
    </row>
    <row r="357" spans="1:15" ht="12.75">
      <c r="A357" s="18"/>
      <c r="B357" s="148"/>
      <c r="C357" s="18"/>
      <c r="D357" s="18"/>
      <c r="E357" s="18"/>
      <c r="F357" s="18"/>
      <c r="G357" s="18"/>
      <c r="J357" s="119"/>
      <c r="K357" s="148"/>
      <c r="L357" s="119"/>
      <c r="M357" s="119"/>
      <c r="N357" s="119"/>
      <c r="O357" s="119"/>
    </row>
    <row r="358" spans="1:15" ht="12.75">
      <c r="A358" s="18"/>
      <c r="B358" s="148"/>
      <c r="C358" s="18"/>
      <c r="D358" s="18"/>
      <c r="E358" s="18"/>
      <c r="F358" s="18"/>
      <c r="G358" s="18"/>
      <c r="J358" s="119"/>
      <c r="K358" s="148"/>
      <c r="L358" s="119"/>
      <c r="M358" s="119"/>
      <c r="N358" s="119"/>
      <c r="O358" s="119"/>
    </row>
    <row r="359" spans="1:11" ht="4.5" customHeight="1">
      <c r="A359" s="18"/>
      <c r="B359" s="148"/>
      <c r="K359" s="148"/>
    </row>
    <row r="360" spans="1:11" ht="12.75">
      <c r="A360" s="18"/>
      <c r="B360" s="145"/>
      <c r="K360" s="145"/>
    </row>
    <row r="361" spans="1:11" ht="12.75">
      <c r="A361" s="18"/>
      <c r="B361" s="145"/>
      <c r="K361" s="145"/>
    </row>
    <row r="362" spans="2:11" ht="12.75">
      <c r="B362" s="145"/>
      <c r="F362" s="18"/>
      <c r="K362" s="145"/>
    </row>
    <row r="363" spans="2:6" ht="12.75">
      <c r="B363" s="145"/>
      <c r="F363" s="18"/>
    </row>
    <row r="364" spans="2:6" ht="12.75">
      <c r="B364" s="157"/>
      <c r="F364" s="187"/>
    </row>
    <row r="365" spans="1:6" ht="13.5" customHeight="1">
      <c r="A365" s="34"/>
      <c r="B365" s="172"/>
      <c r="C365" s="2"/>
      <c r="D365" s="95"/>
      <c r="F365" s="187"/>
    </row>
    <row r="366" ht="2.25" customHeight="1">
      <c r="B366" s="148"/>
    </row>
    <row r="367" ht="12.75">
      <c r="A367" s="9"/>
    </row>
    <row r="368" spans="1:2" ht="12.75">
      <c r="A368" s="9"/>
      <c r="B368" s="18"/>
    </row>
    <row r="369" spans="1:2" ht="12.75">
      <c r="A369" s="9"/>
      <c r="B369" s="18"/>
    </row>
    <row r="370" ht="12.75">
      <c r="A370" s="9"/>
    </row>
    <row r="371" ht="5.25" customHeight="1">
      <c r="A371" s="9"/>
    </row>
    <row r="372" spans="1:2" ht="12.75">
      <c r="A372" s="9"/>
      <c r="B372" s="18"/>
    </row>
    <row r="373" spans="1:2" ht="12.75">
      <c r="A373" s="9"/>
      <c r="B373" s="18"/>
    </row>
    <row r="374" spans="1:2" ht="12.75">
      <c r="A374" s="9"/>
      <c r="B374" s="18"/>
    </row>
    <row r="375" spans="1:2" ht="12.75">
      <c r="A375" s="9"/>
      <c r="B375" s="18"/>
    </row>
    <row r="376" spans="1:2" ht="12.75">
      <c r="A376" s="9"/>
      <c r="B376" s="18"/>
    </row>
    <row r="377" spans="2:16" ht="12.75">
      <c r="B377" s="145"/>
      <c r="C377" s="18"/>
      <c r="K377" s="4"/>
      <c r="L377" s="69"/>
      <c r="M377" s="4"/>
      <c r="N377" s="4"/>
      <c r="O377" s="4"/>
      <c r="P377" s="4"/>
    </row>
    <row r="378" spans="1:16" ht="12.75">
      <c r="A378" s="9"/>
      <c r="B378" s="157"/>
      <c r="C378" s="69"/>
      <c r="D378" s="4"/>
      <c r="E378" s="4"/>
      <c r="F378" s="53"/>
      <c r="G378" s="51"/>
      <c r="H378" s="53"/>
      <c r="I378" s="51"/>
      <c r="J378" s="107"/>
      <c r="K378" s="53"/>
      <c r="L378" s="53"/>
      <c r="M378" s="53"/>
      <c r="N378" s="53"/>
      <c r="O378" s="112"/>
      <c r="P378" s="112"/>
    </row>
    <row r="379" spans="1:16" ht="12.75">
      <c r="A379" s="38"/>
      <c r="B379" s="157"/>
      <c r="C379" s="69"/>
      <c r="D379" s="4"/>
      <c r="E379" s="4"/>
      <c r="F379" s="53"/>
      <c r="G379" s="51"/>
      <c r="H379" s="53"/>
      <c r="I379" s="51"/>
      <c r="J379" s="107"/>
      <c r="K379" s="53"/>
      <c r="L379" s="53"/>
      <c r="M379" s="53"/>
      <c r="N379" s="53"/>
      <c r="O379" s="112"/>
      <c r="P379" s="112"/>
    </row>
    <row r="380" spans="1:16" ht="12.75">
      <c r="A380" s="38"/>
      <c r="B380" s="157"/>
      <c r="C380" s="69"/>
      <c r="D380" s="4"/>
      <c r="E380" s="4"/>
      <c r="F380" s="53"/>
      <c r="G380" s="51"/>
      <c r="H380" s="53"/>
      <c r="I380" s="51"/>
      <c r="J380" s="107"/>
      <c r="K380" s="53"/>
      <c r="L380" s="53"/>
      <c r="M380" s="110"/>
      <c r="N380" s="110"/>
      <c r="O380" s="107"/>
      <c r="P380" s="111"/>
    </row>
    <row r="381" spans="1:16" ht="12.75">
      <c r="A381" s="38"/>
      <c r="B381" s="157"/>
      <c r="C381" s="69"/>
      <c r="D381" s="4"/>
      <c r="E381" s="4"/>
      <c r="F381" s="53"/>
      <c r="G381" s="51"/>
      <c r="H381" s="53"/>
      <c r="I381" s="51"/>
      <c r="J381" s="107"/>
      <c r="K381" s="53"/>
      <c r="L381" s="53"/>
      <c r="M381" s="107"/>
      <c r="N381" s="53"/>
      <c r="O381" s="107"/>
      <c r="P381" s="107"/>
    </row>
    <row r="382" spans="1:16" ht="12.75">
      <c r="A382" s="38"/>
      <c r="B382" s="157"/>
      <c r="C382" s="69"/>
      <c r="D382" s="4"/>
      <c r="E382" s="4"/>
      <c r="F382" s="50"/>
      <c r="G382" s="51"/>
      <c r="H382" s="50"/>
      <c r="I382" s="51"/>
      <c r="J382" s="8"/>
      <c r="K382" s="50"/>
      <c r="L382" s="50"/>
      <c r="M382" s="50"/>
      <c r="N382" s="50"/>
      <c r="O382" s="8"/>
      <c r="P382" s="8"/>
    </row>
    <row r="383" spans="1:16" ht="12.75">
      <c r="A383" s="38"/>
      <c r="B383" s="173"/>
      <c r="C383" s="69"/>
      <c r="D383" s="105"/>
      <c r="E383" s="4"/>
      <c r="F383" s="50"/>
      <c r="G383" s="51"/>
      <c r="H383" s="50"/>
      <c r="I383" s="51"/>
      <c r="J383" s="8"/>
      <c r="K383" s="50"/>
      <c r="L383" s="50"/>
      <c r="M383" s="50"/>
      <c r="N383" s="50"/>
      <c r="O383" s="8"/>
      <c r="P383" s="8"/>
    </row>
    <row r="384" spans="1:16" ht="12.75">
      <c r="A384" s="38"/>
      <c r="B384" s="157"/>
      <c r="C384" s="69"/>
      <c r="D384" s="105"/>
      <c r="E384" s="4"/>
      <c r="F384" s="50"/>
      <c r="G384" s="51"/>
      <c r="H384" s="50"/>
      <c r="I384" s="51"/>
      <c r="J384" s="8"/>
      <c r="K384" s="50"/>
      <c r="L384" s="50"/>
      <c r="M384" s="50"/>
      <c r="N384" s="50"/>
      <c r="O384" s="8"/>
      <c r="P384" s="8"/>
    </row>
    <row r="385" spans="1:16" ht="12.75">
      <c r="A385" s="38"/>
      <c r="B385" s="157"/>
      <c r="C385" s="69"/>
      <c r="D385" s="105"/>
      <c r="E385" s="4"/>
      <c r="F385" s="50"/>
      <c r="G385" s="51"/>
      <c r="H385" s="50"/>
      <c r="I385" s="51"/>
      <c r="J385" s="8"/>
      <c r="K385" s="50"/>
      <c r="L385" s="50"/>
      <c r="M385" s="50"/>
      <c r="N385" s="50"/>
      <c r="O385" s="8"/>
      <c r="P385" s="8"/>
    </row>
    <row r="386" spans="1:16" ht="13.5" thickBot="1">
      <c r="A386" s="38"/>
      <c r="B386" s="157"/>
      <c r="C386" s="69"/>
      <c r="D386" s="4"/>
      <c r="E386" s="4"/>
      <c r="F386" s="108"/>
      <c r="G386" s="51"/>
      <c r="H386" s="108"/>
      <c r="I386" s="51"/>
      <c r="J386" s="50"/>
      <c r="K386" s="108"/>
      <c r="L386" s="108"/>
      <c r="M386" s="50"/>
      <c r="N386" s="50"/>
      <c r="O386" s="50"/>
      <c r="P386" s="50"/>
    </row>
    <row r="387" spans="1:16" ht="12.75">
      <c r="A387" s="38"/>
      <c r="B387" s="173"/>
      <c r="C387" s="91"/>
      <c r="D387" s="18"/>
      <c r="F387" s="109"/>
      <c r="H387" s="105"/>
      <c r="K387" s="105"/>
      <c r="L387" s="105"/>
      <c r="M387" s="4"/>
      <c r="N387" s="4"/>
      <c r="O387" s="4"/>
      <c r="P387" s="105"/>
    </row>
    <row r="388" spans="1:16" ht="12.75">
      <c r="A388" s="38"/>
      <c r="B388" s="157"/>
      <c r="C388" s="91"/>
      <c r="D388" s="18"/>
      <c r="F388" s="109"/>
      <c r="H388" s="105"/>
      <c r="K388" s="105"/>
      <c r="L388" s="105"/>
      <c r="M388" s="4"/>
      <c r="N388" s="4"/>
      <c r="O388" s="4"/>
      <c r="P388" s="105"/>
    </row>
    <row r="389" spans="1:16" ht="12.75">
      <c r="A389" s="38"/>
      <c r="B389" s="157"/>
      <c r="C389" s="91"/>
      <c r="F389" s="109"/>
      <c r="H389" s="105"/>
      <c r="K389" s="4"/>
      <c r="L389" s="4"/>
      <c r="M389" s="4"/>
      <c r="N389" s="4"/>
      <c r="O389" s="4"/>
      <c r="P389" s="105"/>
    </row>
    <row r="390" spans="1:16" ht="12.75">
      <c r="A390" s="34"/>
      <c r="B390" s="161"/>
      <c r="C390" s="6"/>
      <c r="D390" s="95"/>
      <c r="K390" s="4"/>
      <c r="L390" s="4"/>
      <c r="M390" s="4"/>
      <c r="N390" s="4"/>
      <c r="O390" s="4"/>
      <c r="P390" s="4"/>
    </row>
    <row r="391" spans="2:16" ht="2.25" customHeight="1">
      <c r="B391" s="145"/>
      <c r="K391" s="4"/>
      <c r="L391" s="4"/>
      <c r="M391" s="4"/>
      <c r="N391" s="4"/>
      <c r="O391" s="4"/>
      <c r="P391" s="4"/>
    </row>
    <row r="392" spans="2:16" ht="12.75">
      <c r="B392" s="157"/>
      <c r="K392" s="69"/>
      <c r="L392" s="4"/>
      <c r="M392" s="4"/>
      <c r="N392" s="4"/>
      <c r="O392" s="4"/>
      <c r="P392" s="4"/>
    </row>
    <row r="393" spans="2:16" ht="12.75">
      <c r="B393" s="157"/>
      <c r="K393" s="69"/>
      <c r="L393" s="4"/>
      <c r="M393" s="4"/>
      <c r="N393" s="4"/>
      <c r="O393" s="4"/>
      <c r="P393" s="4"/>
    </row>
    <row r="394" spans="2:16" ht="12.75">
      <c r="B394" s="157"/>
      <c r="K394" s="4"/>
      <c r="L394" s="4"/>
      <c r="M394" s="4"/>
      <c r="N394" s="4"/>
      <c r="O394" s="4"/>
      <c r="P394" s="4"/>
    </row>
    <row r="395" spans="2:16" ht="12.75">
      <c r="B395" s="157"/>
      <c r="K395" s="4"/>
      <c r="L395" s="4"/>
      <c r="M395" s="4"/>
      <c r="N395" s="4"/>
      <c r="O395" s="4"/>
      <c r="P395" s="4"/>
    </row>
    <row r="396" spans="2:16" ht="12" customHeight="1">
      <c r="B396" s="145"/>
      <c r="K396" s="4"/>
      <c r="L396" s="4"/>
      <c r="M396" s="4"/>
      <c r="N396" s="4"/>
      <c r="O396" s="4"/>
      <c r="P396" s="4"/>
    </row>
    <row r="397" spans="1:16" ht="14.25" customHeight="1">
      <c r="A397" s="34"/>
      <c r="B397" s="172"/>
      <c r="C397" s="2"/>
      <c r="K397" s="4"/>
      <c r="L397" s="4"/>
      <c r="M397" s="4"/>
      <c r="N397" s="4"/>
      <c r="O397" s="4"/>
      <c r="P397" s="4"/>
    </row>
    <row r="398" spans="2:16" ht="13.5">
      <c r="B398" s="161"/>
      <c r="C398" s="13"/>
      <c r="K398" s="4"/>
      <c r="L398" s="4"/>
      <c r="M398" s="4"/>
      <c r="N398" s="4"/>
      <c r="O398" s="4"/>
      <c r="P398" s="4"/>
    </row>
    <row r="399" spans="1:16" ht="14.25" customHeight="1">
      <c r="A399" s="33"/>
      <c r="B399" s="145"/>
      <c r="K399" s="4"/>
      <c r="L399" s="4"/>
      <c r="M399" s="4"/>
      <c r="N399" s="4"/>
      <c r="O399" s="4"/>
      <c r="P399" s="4"/>
    </row>
    <row r="400" spans="1:16" ht="12" customHeight="1">
      <c r="A400" s="33"/>
      <c r="B400" s="145"/>
      <c r="K400" s="4"/>
      <c r="L400" s="4"/>
      <c r="M400" s="4"/>
      <c r="N400" s="4"/>
      <c r="O400" s="4"/>
      <c r="P400" s="4"/>
    </row>
    <row r="401" ht="12.75">
      <c r="B401" s="145"/>
    </row>
    <row r="402" spans="1:3" ht="12.75">
      <c r="A402" s="34"/>
      <c r="B402" s="161"/>
      <c r="C402" s="2"/>
    </row>
    <row r="403" ht="6" customHeight="1" hidden="1">
      <c r="B403" s="145"/>
    </row>
    <row r="404" ht="12.75">
      <c r="B404" s="145"/>
    </row>
    <row r="405" ht="12.75">
      <c r="B405" s="145"/>
    </row>
    <row r="406" ht="12.75">
      <c r="B406" s="145"/>
    </row>
    <row r="407" spans="1:10" ht="13.5" customHeight="1">
      <c r="A407" s="34"/>
      <c r="B407" s="161"/>
      <c r="C407" s="2"/>
      <c r="D407" s="344"/>
      <c r="E407" s="345"/>
      <c r="F407" s="345"/>
      <c r="G407" s="70"/>
      <c r="H407" s="344"/>
      <c r="I407" s="345"/>
      <c r="J407" s="345"/>
    </row>
    <row r="408" spans="2:10" ht="13.5" customHeight="1">
      <c r="B408" s="145"/>
      <c r="D408" s="93"/>
      <c r="E408" s="55"/>
      <c r="F408" s="93"/>
      <c r="G408" s="55"/>
      <c r="H408" s="93"/>
      <c r="I408" s="55"/>
      <c r="J408" s="93"/>
    </row>
    <row r="409" spans="1:10" ht="13.5" customHeight="1">
      <c r="A409" s="27"/>
      <c r="B409" s="161"/>
      <c r="C409" s="2"/>
      <c r="D409" s="55"/>
      <c r="E409" s="9"/>
      <c r="F409" s="55"/>
      <c r="G409" s="9"/>
      <c r="H409" s="55"/>
      <c r="I409" s="9"/>
      <c r="J409" s="55"/>
    </row>
    <row r="410" spans="1:10" ht="2.25" customHeight="1">
      <c r="A410" s="27"/>
      <c r="B410" s="161"/>
      <c r="C410" s="2"/>
      <c r="D410" s="9"/>
      <c r="E410" s="9"/>
      <c r="F410" s="9"/>
      <c r="G410" s="9"/>
      <c r="H410" s="9"/>
      <c r="I410" s="9"/>
      <c r="J410" s="9"/>
    </row>
    <row r="411" spans="1:11" ht="13.5" customHeight="1">
      <c r="A411" s="27"/>
      <c r="B411" s="145"/>
      <c r="C411" s="2"/>
      <c r="D411" s="117"/>
      <c r="E411" s="9"/>
      <c r="F411" s="117"/>
      <c r="G411" s="117"/>
      <c r="H411" s="117"/>
      <c r="I411" s="9"/>
      <c r="J411" s="184"/>
      <c r="K411" s="117"/>
    </row>
    <row r="412" spans="1:11" ht="13.5" customHeight="1">
      <c r="A412" s="27"/>
      <c r="B412" s="145"/>
      <c r="C412" s="2"/>
      <c r="D412" s="117"/>
      <c r="E412" s="9"/>
      <c r="F412" s="117"/>
      <c r="G412" s="117"/>
      <c r="H412" s="117"/>
      <c r="I412" s="9"/>
      <c r="J412" s="184"/>
      <c r="K412" s="117"/>
    </row>
    <row r="413" spans="2:10" ht="13.5" customHeight="1" thickBot="1">
      <c r="B413" s="145"/>
      <c r="D413" s="65"/>
      <c r="E413" s="62"/>
      <c r="F413" s="65"/>
      <c r="G413" s="50"/>
      <c r="H413" s="65"/>
      <c r="I413" s="62"/>
      <c r="J413" s="65"/>
    </row>
    <row r="414" spans="2:10" ht="13.5" customHeight="1">
      <c r="B414" s="145"/>
      <c r="D414" s="142"/>
      <c r="E414" s="62"/>
      <c r="F414" s="142"/>
      <c r="G414" s="50"/>
      <c r="H414" s="142"/>
      <c r="I414" s="62"/>
      <c r="J414" s="142"/>
    </row>
    <row r="415" spans="2:10" ht="13.5" customHeight="1">
      <c r="B415" s="145"/>
      <c r="D415" s="92"/>
      <c r="E415" s="75"/>
      <c r="F415" s="92"/>
      <c r="G415" s="8"/>
      <c r="H415" s="92"/>
      <c r="I415" s="75"/>
      <c r="J415" s="92"/>
    </row>
    <row r="416" spans="2:11" ht="13.5" customHeight="1" thickBot="1">
      <c r="B416" s="145"/>
      <c r="D416" s="188"/>
      <c r="E416" s="8"/>
      <c r="F416" s="88"/>
      <c r="G416" s="50"/>
      <c r="H416" s="188"/>
      <c r="I416" s="8"/>
      <c r="J416" s="188"/>
      <c r="K416" s="8"/>
    </row>
    <row r="417" spans="2:10" ht="13.5" customHeight="1">
      <c r="B417" s="145"/>
      <c r="D417" s="8"/>
      <c r="E417" s="8"/>
      <c r="F417" s="8"/>
      <c r="G417" s="50"/>
      <c r="H417" s="8"/>
      <c r="I417" s="8"/>
      <c r="J417" s="8"/>
    </row>
    <row r="418" spans="2:11" ht="13.5" customHeight="1">
      <c r="B418" s="145"/>
      <c r="D418" s="71"/>
      <c r="E418" s="71"/>
      <c r="F418" s="71"/>
      <c r="G418" s="15"/>
      <c r="H418" s="71"/>
      <c r="I418" s="71"/>
      <c r="J418" s="71"/>
      <c r="K418" s="4"/>
    </row>
    <row r="419" spans="2:11" ht="13.5" customHeight="1">
      <c r="B419" s="145"/>
      <c r="D419" s="138"/>
      <c r="E419" s="71"/>
      <c r="F419" s="138"/>
      <c r="G419" s="51"/>
      <c r="H419" s="138"/>
      <c r="I419" s="71"/>
      <c r="J419" s="138"/>
      <c r="K419" s="4"/>
    </row>
    <row r="420" spans="2:11" ht="13.5" customHeight="1" thickBot="1">
      <c r="B420" s="145"/>
      <c r="D420" s="121"/>
      <c r="E420" s="71"/>
      <c r="F420" s="121"/>
      <c r="G420" s="15"/>
      <c r="H420" s="121"/>
      <c r="I420" s="71"/>
      <c r="J420" s="121"/>
      <c r="K420" s="4"/>
    </row>
    <row r="421" spans="2:11" ht="13.5" customHeight="1" thickBot="1">
      <c r="B421" s="145"/>
      <c r="D421" s="121"/>
      <c r="E421" s="74"/>
      <c r="F421" s="121"/>
      <c r="G421" s="72"/>
      <c r="H421" s="121"/>
      <c r="I421" s="74"/>
      <c r="J421" s="121"/>
      <c r="K421" s="4"/>
    </row>
    <row r="422" spans="2:11" ht="12.75">
      <c r="B422" s="145"/>
      <c r="G422" s="4"/>
      <c r="H422" s="4"/>
      <c r="I422" s="4"/>
      <c r="J422" s="4"/>
      <c r="K422" s="4"/>
    </row>
    <row r="423" spans="2:11" ht="12.75">
      <c r="B423" s="145"/>
      <c r="G423" s="4"/>
      <c r="H423" s="4"/>
      <c r="I423" s="4"/>
      <c r="J423" s="4"/>
      <c r="K423" s="4"/>
    </row>
    <row r="424" spans="1:10" ht="13.5" customHeight="1">
      <c r="A424" s="27"/>
      <c r="B424" s="161"/>
      <c r="C424" s="2"/>
      <c r="D424" s="344"/>
      <c r="E424" s="345"/>
      <c r="F424" s="345"/>
      <c r="G424" s="70"/>
      <c r="H424" s="344"/>
      <c r="I424" s="345"/>
      <c r="J424" s="345"/>
    </row>
    <row r="425" spans="1:10" ht="13.5" customHeight="1">
      <c r="A425" s="27"/>
      <c r="B425" s="161"/>
      <c r="C425" s="2"/>
      <c r="D425" s="93"/>
      <c r="E425" s="55"/>
      <c r="F425" s="93"/>
      <c r="G425" s="55"/>
      <c r="H425" s="93"/>
      <c r="I425" s="55"/>
      <c r="J425" s="93"/>
    </row>
    <row r="426" spans="1:10" ht="13.5" customHeight="1">
      <c r="A426" s="27"/>
      <c r="B426" s="161"/>
      <c r="C426" s="2"/>
      <c r="D426" s="55"/>
      <c r="E426" s="9"/>
      <c r="F426" s="55"/>
      <c r="G426" s="9"/>
      <c r="H426" s="55"/>
      <c r="I426" s="9"/>
      <c r="J426" s="55"/>
    </row>
    <row r="427" spans="2:10" ht="13.5" customHeight="1">
      <c r="B427" s="145"/>
      <c r="C427" s="2"/>
      <c r="D427" s="117"/>
      <c r="E427" s="9"/>
      <c r="F427" s="117"/>
      <c r="G427" s="117"/>
      <c r="H427" s="117"/>
      <c r="I427" s="9"/>
      <c r="J427" s="117"/>
    </row>
    <row r="428" spans="2:10" ht="13.5" customHeight="1">
      <c r="B428" s="145"/>
      <c r="C428" s="2"/>
      <c r="D428" s="117"/>
      <c r="E428" s="9"/>
      <c r="F428" s="117"/>
      <c r="G428" s="117"/>
      <c r="H428" s="117"/>
      <c r="I428" s="9"/>
      <c r="J428" s="117"/>
    </row>
    <row r="429" spans="2:10" ht="13.5" customHeight="1" thickBot="1">
      <c r="B429" s="145"/>
      <c r="D429" s="65"/>
      <c r="E429" s="62"/>
      <c r="F429" s="65"/>
      <c r="G429" s="50"/>
      <c r="H429" s="65"/>
      <c r="I429" s="62"/>
      <c r="J429" s="65"/>
    </row>
    <row r="430" spans="2:10" ht="13.5" customHeight="1">
      <c r="B430" s="162"/>
      <c r="C430" s="4"/>
      <c r="D430" s="4"/>
      <c r="E430" s="62"/>
      <c r="F430" s="62"/>
      <c r="G430" s="50"/>
      <c r="H430" s="62"/>
      <c r="I430" s="62"/>
      <c r="J430" s="50"/>
    </row>
    <row r="431" spans="2:10" ht="13.5" customHeight="1">
      <c r="B431" s="162"/>
      <c r="C431" s="4"/>
      <c r="D431" s="92"/>
      <c r="E431" s="75"/>
      <c r="F431" s="92"/>
      <c r="G431" s="8"/>
      <c r="H431" s="92"/>
      <c r="I431" s="75"/>
      <c r="J431" s="92"/>
    </row>
    <row r="432" spans="2:10" ht="13.5" customHeight="1">
      <c r="B432" s="162"/>
      <c r="C432" s="4"/>
      <c r="D432" s="8"/>
      <c r="E432" s="62"/>
      <c r="F432" s="8"/>
      <c r="G432" s="50"/>
      <c r="H432" s="8"/>
      <c r="I432" s="62"/>
      <c r="J432" s="8"/>
    </row>
    <row r="433" spans="2:10" ht="13.5" customHeight="1">
      <c r="B433" s="162"/>
      <c r="C433" s="4"/>
      <c r="D433" s="107"/>
      <c r="E433" s="62"/>
      <c r="F433" s="141"/>
      <c r="G433" s="50"/>
      <c r="H433" s="139"/>
      <c r="I433" s="62"/>
      <c r="J433" s="185"/>
    </row>
    <row r="434" spans="2:10" ht="13.5" customHeight="1">
      <c r="B434" s="162"/>
      <c r="C434" s="4"/>
      <c r="D434" s="8"/>
      <c r="E434" s="62"/>
      <c r="F434" s="141"/>
      <c r="G434" s="50"/>
      <c r="H434" s="62"/>
      <c r="I434" s="62"/>
      <c r="J434" s="141"/>
    </row>
    <row r="435" spans="2:10" ht="13.5" customHeight="1" thickBot="1">
      <c r="B435" s="162"/>
      <c r="C435" s="4"/>
      <c r="D435" s="11"/>
      <c r="E435" s="62"/>
      <c r="F435" s="11"/>
      <c r="G435" s="50"/>
      <c r="H435" s="11"/>
      <c r="I435" s="62"/>
      <c r="J435" s="11"/>
    </row>
    <row r="436" spans="2:10" ht="13.5" customHeight="1">
      <c r="B436" s="162"/>
      <c r="C436" s="4"/>
      <c r="D436" s="4"/>
      <c r="E436" s="62"/>
      <c r="F436" s="71"/>
      <c r="G436" s="50"/>
      <c r="H436" s="62"/>
      <c r="I436" s="62"/>
      <c r="J436" s="71"/>
    </row>
    <row r="437" spans="2:10" ht="13.5" customHeight="1">
      <c r="B437" s="145"/>
      <c r="C437" s="4"/>
      <c r="D437" s="71"/>
      <c r="E437" s="62"/>
      <c r="F437" s="71"/>
      <c r="G437" s="50"/>
      <c r="H437" s="71"/>
      <c r="I437" s="62"/>
      <c r="J437" s="71"/>
    </row>
    <row r="438" spans="2:10" ht="13.5" customHeight="1">
      <c r="B438" s="145"/>
      <c r="D438" s="138"/>
      <c r="E438" s="154"/>
      <c r="F438" s="138"/>
      <c r="G438" s="155"/>
      <c r="H438" s="138"/>
      <c r="I438" s="154"/>
      <c r="J438" s="138"/>
    </row>
    <row r="439" spans="2:10" ht="13.5" customHeight="1" thickBot="1">
      <c r="B439" s="145"/>
      <c r="D439" s="121"/>
      <c r="E439" s="154"/>
      <c r="F439" s="121"/>
      <c r="G439" s="156"/>
      <c r="H439" s="121"/>
      <c r="I439" s="154"/>
      <c r="J439" s="121"/>
    </row>
    <row r="440" spans="2:10" ht="13.5" customHeight="1" thickBot="1">
      <c r="B440" s="145"/>
      <c r="D440" s="121"/>
      <c r="E440" s="153"/>
      <c r="F440" s="121"/>
      <c r="G440" s="155"/>
      <c r="H440" s="121"/>
      <c r="I440" s="153"/>
      <c r="J440" s="121"/>
    </row>
    <row r="441" spans="2:10" ht="13.5" customHeight="1">
      <c r="B441" s="162"/>
      <c r="C441" s="4"/>
      <c r="D441" s="4"/>
      <c r="E441" s="62"/>
      <c r="F441" s="62"/>
      <c r="G441" s="50"/>
      <c r="H441" s="62"/>
      <c r="I441" s="62"/>
      <c r="J441" s="50"/>
    </row>
    <row r="442" spans="2:10" ht="12.75">
      <c r="B442" s="162"/>
      <c r="C442" s="4"/>
      <c r="D442" s="4"/>
      <c r="E442" s="62"/>
      <c r="F442" s="62"/>
      <c r="G442" s="50"/>
      <c r="H442" s="62"/>
      <c r="I442" s="62"/>
      <c r="J442" s="50"/>
    </row>
    <row r="443" spans="2:10" ht="12.75">
      <c r="B443" s="162"/>
      <c r="C443" s="4"/>
      <c r="D443" s="4"/>
      <c r="E443" s="62"/>
      <c r="F443" s="62"/>
      <c r="G443" s="50"/>
      <c r="H443" s="62"/>
      <c r="I443" s="62"/>
      <c r="J443" s="50"/>
    </row>
    <row r="444" spans="2:10" ht="12.75">
      <c r="B444" s="157"/>
      <c r="C444" s="69"/>
      <c r="D444" s="140"/>
      <c r="E444" s="62"/>
      <c r="F444" s="139"/>
      <c r="G444" s="139"/>
      <c r="H444" s="107"/>
      <c r="I444" s="8"/>
      <c r="J444" s="50"/>
    </row>
    <row r="445" spans="2:9" ht="12.75">
      <c r="B445" s="161"/>
      <c r="C445" s="2"/>
      <c r="G445" s="4"/>
      <c r="I445" s="4"/>
    </row>
    <row r="446" ht="12.75">
      <c r="B446" s="145"/>
    </row>
    <row r="447" ht="12.75">
      <c r="B447" s="145"/>
    </row>
    <row r="448" ht="12.75">
      <c r="B448" s="145"/>
    </row>
    <row r="451" spans="4:5" ht="12.75">
      <c r="D451" s="57"/>
      <c r="E451" s="57"/>
    </row>
    <row r="455" spans="4:5" ht="12.75">
      <c r="D455" s="57"/>
      <c r="E455" s="57"/>
    </row>
  </sheetData>
  <sheetProtection/>
  <mergeCells count="8">
    <mergeCell ref="D180:F180"/>
    <mergeCell ref="H180:J180"/>
    <mergeCell ref="D407:F407"/>
    <mergeCell ref="H407:J407"/>
    <mergeCell ref="D424:F424"/>
    <mergeCell ref="H424:J424"/>
    <mergeCell ref="H230:J230"/>
    <mergeCell ref="D230:F230"/>
  </mergeCells>
  <printOptions/>
  <pageMargins left="0.7480314960629921" right="0.5511811023622047" top="0.7874015748031497" bottom="0.31496062992125984" header="0.31496062992125984" footer="0.2362204724409449"/>
  <pageSetup horizontalDpi="600" verticalDpi="600" orientation="portrait" paperSize="9" scale="89" r:id="rId1"/>
  <headerFooter alignWithMargins="0">
    <oddHeader>&amp;RNotes - Page &amp;P of &amp;N</oddHeader>
  </headerFooter>
  <rowBreaks count="6" manualBreakCount="6">
    <brk id="70" max="9" man="1"/>
    <brk id="142" max="9" man="1"/>
    <brk id="206" max="9" man="1"/>
    <brk id="279" max="9" man="1"/>
    <brk id="351" max="9" man="1"/>
    <brk id="4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IDRIS HYDRAULIC (MALAYSIA)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DEPT.</dc:creator>
  <cp:keywords/>
  <dc:description/>
  <cp:lastModifiedBy>Metal Reclamation</cp:lastModifiedBy>
  <cp:lastPrinted>2014-05-19T11:23:30Z</cp:lastPrinted>
  <dcterms:created xsi:type="dcterms:W3CDTF">1999-07-06T22:24:37Z</dcterms:created>
  <dcterms:modified xsi:type="dcterms:W3CDTF">2014-05-28T09:41:31Z</dcterms:modified>
  <cp:category/>
  <cp:version/>
  <cp:contentType/>
  <cp:contentStatus/>
</cp:coreProperties>
</file>